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https://domenicberger-my.sharepoint.com/personal/domenic_4blickwinkel_com/Documents/01_4Blickwinkel.com/Erstellte Excel Vorlagen/Urlaubsplaner/"/>
    </mc:Choice>
  </mc:AlternateContent>
  <xr:revisionPtr revIDLastSave="3291" documentId="8_{8D66E746-17BF-4A14-898E-1B3722A34F3F}" xr6:coauthVersionLast="47" xr6:coauthVersionMax="47" xr10:uidLastSave="{7409811C-63FD-4DDF-84EA-A60351077E76}"/>
  <bookViews>
    <workbookView xWindow="-96" yWindow="-96" windowWidth="23232" windowHeight="12432" tabRatio="500" firstSheet="3" activeTab="5" xr2:uid="{00000000-000D-0000-FFFF-FFFF00000000}"/>
  </bookViews>
  <sheets>
    <sheet name="Anleitung" sheetId="38" r:id="rId1"/>
    <sheet name="Feiertage Hessen 2026" sheetId="37" r:id="rId2"/>
    <sheet name="Ferien &amp; Brückentage 2026" sheetId="39" r:id="rId3"/>
    <sheet name="Mitarbeitende" sheetId="17" r:id="rId4"/>
    <sheet name="Übersicht" sheetId="36" r:id="rId5"/>
    <sheet name="2026" sheetId="32" r:id="rId6"/>
  </sheets>
  <definedNames>
    <definedName name="_xlnm.Print_Area" localSheetId="5">'2026'!$C$1:$AO$183</definedName>
    <definedName name="_xlnm.Print_Titles" localSheetId="5">'2026'!$C:$C,'2026'!$1:$3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32" l="1"/>
  <c r="AJ17" i="32" s="1"/>
  <c r="D32" i="32" s="1"/>
  <c r="AJ32" i="32" s="1"/>
  <c r="D47" i="32" s="1"/>
  <c r="D16" i="32"/>
  <c r="AJ16" i="32" s="1"/>
  <c r="D31" i="32" s="1"/>
  <c r="D15" i="32"/>
  <c r="AJ15" i="32" s="1"/>
  <c r="D30" i="32" s="1"/>
  <c r="D14" i="32"/>
  <c r="AJ14" i="32" s="1"/>
  <c r="D29" i="32" s="1"/>
  <c r="AJ29" i="32" s="1"/>
  <c r="D44" i="32" s="1"/>
  <c r="D13" i="32"/>
  <c r="AJ13" i="32" s="1"/>
  <c r="D28" i="32" s="1"/>
  <c r="D12" i="32"/>
  <c r="AJ12" i="32" s="1"/>
  <c r="D27" i="32" s="1"/>
  <c r="AJ27" i="32" s="1"/>
  <c r="D42" i="32" s="1"/>
  <c r="D11" i="32"/>
  <c r="AJ11" i="32" s="1"/>
  <c r="D26" i="32" s="1"/>
  <c r="D9" i="32"/>
  <c r="AJ9" i="32" s="1"/>
  <c r="D25" i="32" s="1"/>
  <c r="D8" i="32"/>
  <c r="AJ8" i="32" s="1"/>
  <c r="D24" i="32" s="1"/>
  <c r="D7" i="32"/>
  <c r="AJ7" i="32" s="1"/>
  <c r="D23" i="32" s="1"/>
  <c r="AJ23" i="32" s="1"/>
  <c r="D38" i="32" s="1"/>
  <c r="B12" i="36"/>
  <c r="A12" i="36"/>
  <c r="G12" i="36" s="1"/>
  <c r="B11" i="36"/>
  <c r="A11" i="36"/>
  <c r="D11" i="36" s="1"/>
  <c r="B10" i="36"/>
  <c r="A10" i="36"/>
  <c r="F10" i="36" s="1"/>
  <c r="B9" i="36"/>
  <c r="A9" i="36"/>
  <c r="D9" i="36" s="1"/>
  <c r="B8" i="36"/>
  <c r="A8" i="36"/>
  <c r="F8" i="36" s="1"/>
  <c r="B7" i="36"/>
  <c r="A7" i="36"/>
  <c r="C7" i="36" s="1"/>
  <c r="B6" i="36"/>
  <c r="A6" i="36"/>
  <c r="D6" i="36" s="1"/>
  <c r="B5" i="36"/>
  <c r="A5" i="36"/>
  <c r="F5" i="36" s="1"/>
  <c r="B4" i="36"/>
  <c r="A4" i="36"/>
  <c r="E4" i="36" s="1"/>
  <c r="B3" i="36"/>
  <c r="B13" i="36" s="1"/>
  <c r="A3" i="36"/>
  <c r="AI183" i="32"/>
  <c r="AH183" i="32"/>
  <c r="AG183" i="32"/>
  <c r="AF183" i="32"/>
  <c r="AB183" i="32"/>
  <c r="AA183" i="32"/>
  <c r="Z183" i="32"/>
  <c r="Y183" i="32"/>
  <c r="V183" i="32"/>
  <c r="U183" i="32"/>
  <c r="T183" i="32"/>
  <c r="S183" i="32"/>
  <c r="R183" i="32"/>
  <c r="O183" i="32"/>
  <c r="N183" i="32"/>
  <c r="M183" i="32"/>
  <c r="L183" i="32"/>
  <c r="K183" i="32"/>
  <c r="H183" i="32"/>
  <c r="G183" i="32"/>
  <c r="F183" i="32"/>
  <c r="E183" i="32"/>
  <c r="C182" i="32"/>
  <c r="AL182" i="32" s="1"/>
  <c r="C181" i="32"/>
  <c r="AL181" i="32" s="1"/>
  <c r="C180" i="32"/>
  <c r="AM180" i="32" s="1"/>
  <c r="C179" i="32"/>
  <c r="AK179" i="32" s="1"/>
  <c r="C178" i="32"/>
  <c r="C177" i="32"/>
  <c r="AN177" i="32" s="1"/>
  <c r="C176" i="32"/>
  <c r="AM176" i="32" s="1"/>
  <c r="C175" i="32"/>
  <c r="AN175" i="32" s="1"/>
  <c r="C174" i="32"/>
  <c r="AL174" i="32" s="1"/>
  <c r="C173" i="32"/>
  <c r="AK173" i="32" s="1"/>
  <c r="AH168" i="32"/>
  <c r="AE168" i="32"/>
  <c r="AD168" i="32"/>
  <c r="AC168" i="32"/>
  <c r="AB168" i="32"/>
  <c r="AA168" i="32"/>
  <c r="X168" i="32"/>
  <c r="W168" i="32"/>
  <c r="V168" i="32"/>
  <c r="U168" i="32"/>
  <c r="T168" i="32"/>
  <c r="Q168" i="32"/>
  <c r="P168" i="32"/>
  <c r="O168" i="32"/>
  <c r="N168" i="32"/>
  <c r="M168" i="32"/>
  <c r="J168" i="32"/>
  <c r="I168" i="32"/>
  <c r="H168" i="32"/>
  <c r="G168" i="32"/>
  <c r="F168" i="32"/>
  <c r="C167" i="32"/>
  <c r="AN167" i="32" s="1"/>
  <c r="C166" i="32"/>
  <c r="AK166" i="32" s="1"/>
  <c r="C165" i="32"/>
  <c r="AL165" i="32" s="1"/>
  <c r="C164" i="32"/>
  <c r="AM164" i="32" s="1"/>
  <c r="C163" i="32"/>
  <c r="AL163" i="32" s="1"/>
  <c r="C162" i="32"/>
  <c r="AN162" i="32" s="1"/>
  <c r="C161" i="32"/>
  <c r="AL161" i="32" s="1"/>
  <c r="C160" i="32"/>
  <c r="AK160" i="32" s="1"/>
  <c r="C159" i="32"/>
  <c r="AN159" i="32" s="1"/>
  <c r="C158" i="32"/>
  <c r="AH153" i="32"/>
  <c r="AG153" i="32"/>
  <c r="AF153" i="32"/>
  <c r="AE153" i="32"/>
  <c r="AD153" i="32"/>
  <c r="AA153" i="32"/>
  <c r="Z153" i="32"/>
  <c r="Y153" i="32"/>
  <c r="X153" i="32"/>
  <c r="W153" i="32"/>
  <c r="T153" i="32"/>
  <c r="S153" i="32"/>
  <c r="R153" i="32"/>
  <c r="Q153" i="32"/>
  <c r="P153" i="32"/>
  <c r="M153" i="32"/>
  <c r="L153" i="32"/>
  <c r="K153" i="32"/>
  <c r="J153" i="32"/>
  <c r="I153" i="32"/>
  <c r="F153" i="32"/>
  <c r="E153" i="32"/>
  <c r="C152" i="32"/>
  <c r="AN152" i="32" s="1"/>
  <c r="C151" i="32"/>
  <c r="AK151" i="32" s="1"/>
  <c r="C150" i="32"/>
  <c r="AK150" i="32" s="1"/>
  <c r="C149" i="32"/>
  <c r="AM149" i="32" s="1"/>
  <c r="C148" i="32"/>
  <c r="AL148" i="32" s="1"/>
  <c r="C147" i="32"/>
  <c r="AK147" i="32" s="1"/>
  <c r="C146" i="32"/>
  <c r="AL146" i="32" s="1"/>
  <c r="C145" i="32"/>
  <c r="AK145" i="32" s="1"/>
  <c r="C144" i="32"/>
  <c r="AN144" i="32" s="1"/>
  <c r="C143" i="32"/>
  <c r="AH138" i="32"/>
  <c r="AG138" i="32"/>
  <c r="AF138" i="32"/>
  <c r="AC138" i="32"/>
  <c r="AB138" i="32"/>
  <c r="AA138" i="32"/>
  <c r="Z138" i="32"/>
  <c r="Y138" i="32"/>
  <c r="V138" i="32"/>
  <c r="U138" i="32"/>
  <c r="T138" i="32"/>
  <c r="S138" i="32"/>
  <c r="R138" i="32"/>
  <c r="O138" i="32"/>
  <c r="N138" i="32"/>
  <c r="M138" i="32"/>
  <c r="L138" i="32"/>
  <c r="K138" i="32"/>
  <c r="H138" i="32"/>
  <c r="G138" i="32"/>
  <c r="F138" i="32"/>
  <c r="E138" i="32"/>
  <c r="C137" i="32"/>
  <c r="AN137" i="32" s="1"/>
  <c r="C136" i="32"/>
  <c r="AK136" i="32" s="1"/>
  <c r="C135" i="32"/>
  <c r="AN135" i="32" s="1"/>
  <c r="C134" i="32"/>
  <c r="AN134" i="32" s="1"/>
  <c r="C133" i="32"/>
  <c r="C132" i="32"/>
  <c r="AN132" i="32" s="1"/>
  <c r="C131" i="32"/>
  <c r="AL131" i="32" s="1"/>
  <c r="C130" i="32"/>
  <c r="AL130" i="32" s="1"/>
  <c r="C129" i="32"/>
  <c r="AN129" i="32" s="1"/>
  <c r="C128" i="32"/>
  <c r="AK128" i="32" s="1"/>
  <c r="AI123" i="32"/>
  <c r="AF123" i="32"/>
  <c r="AE123" i="32"/>
  <c r="AD123" i="32"/>
  <c r="AC123" i="32"/>
  <c r="AB123" i="32"/>
  <c r="Y123" i="32"/>
  <c r="X123" i="32"/>
  <c r="W123" i="32"/>
  <c r="V123" i="32"/>
  <c r="U123" i="32"/>
  <c r="R123" i="32"/>
  <c r="Q123" i="32"/>
  <c r="P123" i="32"/>
  <c r="O123" i="32"/>
  <c r="N123" i="32"/>
  <c r="K123" i="32"/>
  <c r="J123" i="32"/>
  <c r="I123" i="32"/>
  <c r="H123" i="32"/>
  <c r="G123" i="32"/>
  <c r="C122" i="32"/>
  <c r="AN122" i="32" s="1"/>
  <c r="C121" i="32"/>
  <c r="AL121" i="32" s="1"/>
  <c r="C120" i="32"/>
  <c r="AN120" i="32" s="1"/>
  <c r="C119" i="32"/>
  <c r="AN119" i="32" s="1"/>
  <c r="C118" i="32"/>
  <c r="AL118" i="32" s="1"/>
  <c r="C117" i="32"/>
  <c r="AM117" i="32" s="1"/>
  <c r="C116" i="32"/>
  <c r="AL116" i="32" s="1"/>
  <c r="C115" i="32"/>
  <c r="AK115" i="32" s="1"/>
  <c r="C114" i="32"/>
  <c r="AN114" i="32" s="1"/>
  <c r="C113" i="32"/>
  <c r="AI108" i="32"/>
  <c r="AH108" i="32"/>
  <c r="AG108" i="32"/>
  <c r="AF108" i="32"/>
  <c r="AE108" i="32"/>
  <c r="AB108" i="32"/>
  <c r="AA108" i="32"/>
  <c r="Z108" i="32"/>
  <c r="Y108" i="32"/>
  <c r="X108" i="32"/>
  <c r="U108" i="32"/>
  <c r="T108" i="32"/>
  <c r="S108" i="32"/>
  <c r="R108" i="32"/>
  <c r="Q108" i="32"/>
  <c r="N108" i="32"/>
  <c r="M108" i="32"/>
  <c r="L108" i="32"/>
  <c r="K108" i="32"/>
  <c r="J108" i="32"/>
  <c r="G108" i="32"/>
  <c r="F108" i="32"/>
  <c r="E108" i="32"/>
  <c r="C107" i="32"/>
  <c r="AN107" i="32" s="1"/>
  <c r="C106" i="32"/>
  <c r="AL106" i="32" s="1"/>
  <c r="C105" i="32"/>
  <c r="AL105" i="32" s="1"/>
  <c r="C104" i="32"/>
  <c r="AN104" i="32" s="1"/>
  <c r="C103" i="32"/>
  <c r="C102" i="32"/>
  <c r="AM102" i="32" s="1"/>
  <c r="C101" i="32"/>
  <c r="AL101" i="32" s="1"/>
  <c r="C100" i="32"/>
  <c r="AK100" i="32" s="1"/>
  <c r="C99" i="32"/>
  <c r="AN99" i="32" s="1"/>
  <c r="C98" i="32"/>
  <c r="AH93" i="32"/>
  <c r="AG93" i="32"/>
  <c r="AD93" i="32"/>
  <c r="AC93" i="32"/>
  <c r="AB93" i="32"/>
  <c r="AA93" i="32"/>
  <c r="Z93" i="32"/>
  <c r="W93" i="32"/>
  <c r="V93" i="32"/>
  <c r="U93" i="32"/>
  <c r="T93" i="32"/>
  <c r="S93" i="32"/>
  <c r="P93" i="32"/>
  <c r="O93" i="32"/>
  <c r="N93" i="32"/>
  <c r="M93" i="32"/>
  <c r="L93" i="32"/>
  <c r="I93" i="32"/>
  <c r="G93" i="32"/>
  <c r="F93" i="32"/>
  <c r="E93" i="32"/>
  <c r="C92" i="32"/>
  <c r="AN92" i="32" s="1"/>
  <c r="C91" i="32"/>
  <c r="AK91" i="32" s="1"/>
  <c r="C90" i="32"/>
  <c r="AK90" i="32" s="1"/>
  <c r="C89" i="32"/>
  <c r="AM89" i="32" s="1"/>
  <c r="C88" i="32"/>
  <c r="AN88" i="32" s="1"/>
  <c r="C87" i="32"/>
  <c r="AN87" i="32" s="1"/>
  <c r="C86" i="32"/>
  <c r="AK86" i="32" s="1"/>
  <c r="C85" i="32"/>
  <c r="AK85" i="32" s="1"/>
  <c r="C84" i="32"/>
  <c r="AM84" i="32" s="1"/>
  <c r="C83" i="32"/>
  <c r="AG78" i="32"/>
  <c r="AF78" i="32"/>
  <c r="AE78" i="32"/>
  <c r="AD78" i="32"/>
  <c r="Z78" i="32"/>
  <c r="Y78" i="32"/>
  <c r="X78" i="32"/>
  <c r="W78" i="32"/>
  <c r="V78" i="32"/>
  <c r="S78" i="32"/>
  <c r="Q78" i="32"/>
  <c r="P78" i="32"/>
  <c r="O78" i="32"/>
  <c r="L78" i="32"/>
  <c r="K78" i="32"/>
  <c r="J78" i="32"/>
  <c r="I78" i="32"/>
  <c r="H78" i="32"/>
  <c r="C77" i="32"/>
  <c r="AM77" i="32" s="1"/>
  <c r="C76" i="32"/>
  <c r="AN76" i="32" s="1"/>
  <c r="C75" i="32"/>
  <c r="AN75" i="32" s="1"/>
  <c r="C74" i="32"/>
  <c r="AM74" i="32" s="1"/>
  <c r="C73" i="32"/>
  <c r="AN73" i="32" s="1"/>
  <c r="C72" i="32"/>
  <c r="C71" i="32"/>
  <c r="AK71" i="32" s="1"/>
  <c r="C70" i="32"/>
  <c r="AL70" i="32" s="1"/>
  <c r="C69" i="32"/>
  <c r="AM69" i="32" s="1"/>
  <c r="C68" i="32"/>
  <c r="AN68" i="32" s="1"/>
  <c r="AH18" i="32"/>
  <c r="AG18" i="32"/>
  <c r="AF18" i="32"/>
  <c r="AE18" i="32"/>
  <c r="AD18" i="32"/>
  <c r="AA18" i="32"/>
  <c r="Z18" i="32"/>
  <c r="Y18" i="32"/>
  <c r="X18" i="32"/>
  <c r="W18" i="32"/>
  <c r="T18" i="32"/>
  <c r="S18" i="32"/>
  <c r="R18" i="32"/>
  <c r="Q18" i="32"/>
  <c r="P18" i="32"/>
  <c r="AH63" i="32"/>
  <c r="AG63" i="32"/>
  <c r="AF63" i="32"/>
  <c r="AE63" i="32"/>
  <c r="AB63" i="32"/>
  <c r="AA63" i="32"/>
  <c r="Z63" i="32"/>
  <c r="Y63" i="32"/>
  <c r="X63" i="32"/>
  <c r="AE33" i="32"/>
  <c r="AD33" i="32"/>
  <c r="AC33" i="32"/>
  <c r="AB33" i="32"/>
  <c r="AA33" i="32"/>
  <c r="X33" i="32"/>
  <c r="W33" i="32"/>
  <c r="V33" i="32"/>
  <c r="U33" i="32"/>
  <c r="M18" i="32"/>
  <c r="L18" i="32"/>
  <c r="K18" i="32"/>
  <c r="J18" i="32"/>
  <c r="I18" i="32"/>
  <c r="F18" i="32"/>
  <c r="U63" i="32"/>
  <c r="T63" i="32"/>
  <c r="S63" i="32"/>
  <c r="R63" i="32"/>
  <c r="Q63" i="32"/>
  <c r="N63" i="32"/>
  <c r="M63" i="32"/>
  <c r="L63" i="32"/>
  <c r="K63" i="32"/>
  <c r="F63" i="32"/>
  <c r="E63" i="32"/>
  <c r="AI48" i="32"/>
  <c r="AH48" i="32"/>
  <c r="AE48" i="32"/>
  <c r="AD48" i="32"/>
  <c r="AC48" i="32"/>
  <c r="AB48" i="32"/>
  <c r="AA48" i="32"/>
  <c r="X48" i="32"/>
  <c r="W48" i="32"/>
  <c r="V48" i="32"/>
  <c r="T33" i="32"/>
  <c r="Q33" i="32"/>
  <c r="P33" i="32"/>
  <c r="O33" i="32"/>
  <c r="N33" i="32"/>
  <c r="M33" i="32"/>
  <c r="J33" i="32"/>
  <c r="I33" i="32"/>
  <c r="H33" i="32"/>
  <c r="U48" i="32"/>
  <c r="T48" i="32"/>
  <c r="Q48" i="32"/>
  <c r="P48" i="32"/>
  <c r="O48" i="32"/>
  <c r="N48" i="32"/>
  <c r="M48" i="32"/>
  <c r="J48" i="32"/>
  <c r="I48" i="32"/>
  <c r="H48" i="32"/>
  <c r="G33" i="32"/>
  <c r="F33" i="32"/>
  <c r="C17" i="32"/>
  <c r="AM17" i="32" s="1"/>
  <c r="C62" i="32"/>
  <c r="AN62" i="32" s="1"/>
  <c r="G48" i="32"/>
  <c r="F48" i="32"/>
  <c r="C32" i="32"/>
  <c r="AM32" i="32" s="1"/>
  <c r="C16" i="32"/>
  <c r="AK16" i="32" s="1"/>
  <c r="C61" i="32"/>
  <c r="AN61" i="32" s="1"/>
  <c r="C47" i="32"/>
  <c r="C31" i="32"/>
  <c r="C15" i="32"/>
  <c r="AM15" i="32" s="1"/>
  <c r="C60" i="32"/>
  <c r="AM60" i="32" s="1"/>
  <c r="C46" i="32"/>
  <c r="AN46" i="32" s="1"/>
  <c r="C30" i="32"/>
  <c r="AM30" i="32" s="1"/>
  <c r="C14" i="32"/>
  <c r="AK14" i="32" s="1"/>
  <c r="C59" i="32"/>
  <c r="C45" i="32"/>
  <c r="AK45" i="32" s="1"/>
  <c r="C58" i="32"/>
  <c r="AL58" i="32" s="1"/>
  <c r="C44" i="32"/>
  <c r="C29" i="32"/>
  <c r="C13" i="32"/>
  <c r="C57" i="32"/>
  <c r="AK57" i="32" s="1"/>
  <c r="C43" i="32"/>
  <c r="AN43" i="32" s="1"/>
  <c r="C28" i="32"/>
  <c r="AM28" i="32" s="1"/>
  <c r="C12" i="32"/>
  <c r="AN12" i="32" s="1"/>
  <c r="C56" i="32"/>
  <c r="AL56" i="32" s="1"/>
  <c r="C42" i="32"/>
  <c r="AM42" i="32" s="1"/>
  <c r="C27" i="32"/>
  <c r="AL27" i="32" s="1"/>
  <c r="C11" i="32"/>
  <c r="AK11" i="32" s="1"/>
  <c r="C55" i="32"/>
  <c r="AK55" i="32" s="1"/>
  <c r="C41" i="32"/>
  <c r="AL41" i="32" s="1"/>
  <c r="C26" i="32"/>
  <c r="AL26" i="32" s="1"/>
  <c r="C25" i="32"/>
  <c r="C9" i="32"/>
  <c r="AL9" i="32" s="1"/>
  <c r="C54" i="32"/>
  <c r="AN54" i="32" s="1"/>
  <c r="C53" i="32"/>
  <c r="AM53" i="32" s="1"/>
  <c r="C40" i="32"/>
  <c r="AM40" i="32" s="1"/>
  <c r="C39" i="32"/>
  <c r="AN39" i="32" s="1"/>
  <c r="C24" i="32"/>
  <c r="AL24" i="32" s="1"/>
  <c r="C8" i="32"/>
  <c r="AK8" i="32" s="1"/>
  <c r="C7" i="32"/>
  <c r="AM7" i="32" s="1"/>
  <c r="C38" i="32"/>
  <c r="AK38" i="32" s="1"/>
  <c r="C23" i="32"/>
  <c r="AM23" i="32" s="1"/>
  <c r="AJ25" i="32" l="1"/>
  <c r="D40" i="32" s="1"/>
  <c r="AJ28" i="32"/>
  <c r="D43" i="32" s="1"/>
  <c r="AJ44" i="32"/>
  <c r="D59" i="32" s="1"/>
  <c r="AJ24" i="32"/>
  <c r="D39" i="32" s="1"/>
  <c r="AJ42" i="32"/>
  <c r="D57" i="32" s="1"/>
  <c r="AJ30" i="32"/>
  <c r="D45" i="32" s="1"/>
  <c r="AJ31" i="32"/>
  <c r="D46" i="32" s="1"/>
  <c r="AJ47" i="32"/>
  <c r="D62" i="32" s="1"/>
  <c r="AM56" i="32"/>
  <c r="AN56" i="32"/>
  <c r="AJ38" i="32"/>
  <c r="D53" i="32" s="1"/>
  <c r="AJ26" i="32"/>
  <c r="D41" i="32" s="1"/>
  <c r="AK56" i="32"/>
  <c r="AM11" i="32"/>
  <c r="AN11" i="32"/>
  <c r="AL62" i="32"/>
  <c r="AK62" i="32"/>
  <c r="AM62" i="32"/>
  <c r="G7" i="36"/>
  <c r="AL11" i="32"/>
  <c r="AK17" i="32"/>
  <c r="AK27" i="32"/>
  <c r="AM27" i="32"/>
  <c r="AL17" i="32"/>
  <c r="AN27" i="32"/>
  <c r="AK131" i="32"/>
  <c r="AN131" i="32"/>
  <c r="E8" i="36"/>
  <c r="G4" i="36"/>
  <c r="E9" i="36"/>
  <c r="AN15" i="32"/>
  <c r="F6" i="36"/>
  <c r="AL54" i="32"/>
  <c r="AN86" i="32"/>
  <c r="G6" i="36"/>
  <c r="F11" i="36"/>
  <c r="G11" i="36"/>
  <c r="C8" i="36"/>
  <c r="AM106" i="32"/>
  <c r="AN106" i="32"/>
  <c r="F4" i="36"/>
  <c r="F9" i="36"/>
  <c r="AL61" i="32"/>
  <c r="AL86" i="32"/>
  <c r="AN151" i="32"/>
  <c r="AL40" i="32"/>
  <c r="AM61" i="32"/>
  <c r="C6" i="36"/>
  <c r="E6" i="36"/>
  <c r="E11" i="36"/>
  <c r="AM58" i="32"/>
  <c r="AN58" i="32"/>
  <c r="AM131" i="32"/>
  <c r="D7" i="36"/>
  <c r="D8" i="36"/>
  <c r="AK40" i="32"/>
  <c r="AN40" i="32"/>
  <c r="AK54" i="32"/>
  <c r="E7" i="36"/>
  <c r="C12" i="36"/>
  <c r="G8" i="36"/>
  <c r="G9" i="36"/>
  <c r="AK61" i="32"/>
  <c r="AM151" i="32"/>
  <c r="G10" i="36"/>
  <c r="AM86" i="32"/>
  <c r="F7" i="36"/>
  <c r="D12" i="36"/>
  <c r="AM152" i="32"/>
  <c r="AM116" i="32"/>
  <c r="AN116" i="32"/>
  <c r="AK26" i="32"/>
  <c r="AM26" i="32"/>
  <c r="AN38" i="32"/>
  <c r="AN26" i="32"/>
  <c r="AM46" i="32"/>
  <c r="AN16" i="32"/>
  <c r="AN70" i="32"/>
  <c r="AL119" i="32"/>
  <c r="AM146" i="32"/>
  <c r="AK152" i="32"/>
  <c r="AN181" i="32"/>
  <c r="AL89" i="32"/>
  <c r="AK116" i="32"/>
  <c r="AL91" i="32"/>
  <c r="AK46" i="32"/>
  <c r="AM91" i="32"/>
  <c r="AL46" i="32"/>
  <c r="AN91" i="32"/>
  <c r="AN146" i="32"/>
  <c r="AK32" i="32"/>
  <c r="AM101" i="32"/>
  <c r="AK28" i="32"/>
  <c r="AK60" i="32"/>
  <c r="AN101" i="32"/>
  <c r="AL147" i="32"/>
  <c r="AL166" i="32"/>
  <c r="AL60" i="32"/>
  <c r="AN32" i="32"/>
  <c r="AM121" i="32"/>
  <c r="AM8" i="32"/>
  <c r="AL55" i="32"/>
  <c r="AN28" i="32"/>
  <c r="AN60" i="32"/>
  <c r="AK75" i="32"/>
  <c r="AN121" i="32"/>
  <c r="AL152" i="32"/>
  <c r="AM161" i="32"/>
  <c r="AL32" i="32"/>
  <c r="AM166" i="32"/>
  <c r="AN8" i="32"/>
  <c r="AM55" i="32"/>
  <c r="AL75" i="32"/>
  <c r="AM181" i="32"/>
  <c r="AK161" i="32"/>
  <c r="AL16" i="32"/>
  <c r="AM41" i="32"/>
  <c r="AN147" i="32"/>
  <c r="AN166" i="32"/>
  <c r="AN55" i="32"/>
  <c r="AK15" i="32"/>
  <c r="AM75" i="32"/>
  <c r="AN176" i="32"/>
  <c r="AL136" i="32"/>
  <c r="AM136" i="32"/>
  <c r="AL23" i="32"/>
  <c r="AN23" i="32"/>
  <c r="AN161" i="32"/>
  <c r="AM16" i="32"/>
  <c r="AK146" i="32"/>
  <c r="AM24" i="32"/>
  <c r="AN57" i="32"/>
  <c r="AL15" i="32"/>
  <c r="AK106" i="32"/>
  <c r="AN7" i="32"/>
  <c r="AK23" i="32"/>
  <c r="AN136" i="32"/>
  <c r="AN30" i="32"/>
  <c r="AM38" i="32"/>
  <c r="AM70" i="32"/>
  <c r="AN41" i="32"/>
  <c r="AK121" i="32"/>
  <c r="AL28" i="32"/>
  <c r="AM147" i="32"/>
  <c r="AL8" i="32"/>
  <c r="AN24" i="32"/>
  <c r="AL151" i="32"/>
  <c r="AK102" i="32"/>
  <c r="AK182" i="32"/>
  <c r="AK87" i="32"/>
  <c r="AL87" i="32"/>
  <c r="AN102" i="32"/>
  <c r="AN182" i="32"/>
  <c r="AM87" i="32"/>
  <c r="AN117" i="32"/>
  <c r="AK133" i="32"/>
  <c r="AL133" i="32"/>
  <c r="AN133" i="32"/>
  <c r="AM133" i="32"/>
  <c r="AN29" i="32"/>
  <c r="AL29" i="32"/>
  <c r="AK29" i="32"/>
  <c r="AM29" i="32"/>
  <c r="AL71" i="32"/>
  <c r="AK167" i="32"/>
  <c r="AM71" i="32"/>
  <c r="AL167" i="32"/>
  <c r="AN71" i="32"/>
  <c r="AM167" i="32"/>
  <c r="AL31" i="32"/>
  <c r="AN31" i="32"/>
  <c r="AM31" i="32"/>
  <c r="AK31" i="32"/>
  <c r="AK117" i="32"/>
  <c r="AM72" i="32"/>
  <c r="AL72" i="32"/>
  <c r="AK72" i="32"/>
  <c r="AN72" i="32"/>
  <c r="AL117" i="32"/>
  <c r="AM182" i="32"/>
  <c r="AL47" i="32"/>
  <c r="AK47" i="32"/>
  <c r="AM25" i="32"/>
  <c r="AN25" i="32"/>
  <c r="AL25" i="32"/>
  <c r="AK158" i="32"/>
  <c r="AN158" i="32"/>
  <c r="AM158" i="32"/>
  <c r="AL158" i="32"/>
  <c r="AN143" i="32"/>
  <c r="AM143" i="32"/>
  <c r="AK143" i="32"/>
  <c r="AL143" i="32"/>
  <c r="AK177" i="32"/>
  <c r="AK9" i="32"/>
  <c r="AL107" i="32"/>
  <c r="AM47" i="32"/>
  <c r="AM107" i="32"/>
  <c r="AK122" i="32"/>
  <c r="AM9" i="32"/>
  <c r="AN113" i="32"/>
  <c r="AK113" i="32"/>
  <c r="AM113" i="32"/>
  <c r="AL113" i="32"/>
  <c r="AN9" i="32"/>
  <c r="AK76" i="32"/>
  <c r="AM92" i="32"/>
  <c r="AK162" i="32"/>
  <c r="AK25" i="32"/>
  <c r="AN173" i="32"/>
  <c r="AM173" i="32"/>
  <c r="AL173" i="32"/>
  <c r="AK107" i="32"/>
  <c r="AK24" i="32"/>
  <c r="AN98" i="32"/>
  <c r="AL98" i="32"/>
  <c r="AM98" i="32"/>
  <c r="AM178" i="32"/>
  <c r="AK178" i="32"/>
  <c r="AN178" i="32"/>
  <c r="AL178" i="32"/>
  <c r="AL76" i="32"/>
  <c r="AL162" i="32"/>
  <c r="AM132" i="32"/>
  <c r="AM12" i="32"/>
  <c r="AL12" i="32"/>
  <c r="AK12" i="32"/>
  <c r="AL92" i="32"/>
  <c r="AM162" i="32"/>
  <c r="AK13" i="32"/>
  <c r="AM13" i="32"/>
  <c r="AL13" i="32"/>
  <c r="AN13" i="32"/>
  <c r="AK132" i="32"/>
  <c r="AL102" i="32"/>
  <c r="AL132" i="32"/>
  <c r="AL103" i="32"/>
  <c r="AK103" i="32"/>
  <c r="AN103" i="32"/>
  <c r="AM103" i="32"/>
  <c r="AN44" i="32"/>
  <c r="AM44" i="32"/>
  <c r="AK44" i="32"/>
  <c r="AL44" i="32"/>
  <c r="AL45" i="32"/>
  <c r="AN45" i="32"/>
  <c r="AM45" i="32"/>
  <c r="AK137" i="32"/>
  <c r="AM59" i="32"/>
  <c r="AL59" i="32"/>
  <c r="AN59" i="32"/>
  <c r="AL137" i="32"/>
  <c r="AK59" i="32"/>
  <c r="AM137" i="32"/>
  <c r="AL177" i="32"/>
  <c r="AM14" i="32"/>
  <c r="AN14" i="32"/>
  <c r="AL14" i="32"/>
  <c r="AM128" i="32"/>
  <c r="AN128" i="32"/>
  <c r="AL128" i="32"/>
  <c r="AM177" i="32"/>
  <c r="AN47" i="32"/>
  <c r="AK92" i="32"/>
  <c r="AL122" i="32"/>
  <c r="AM83" i="32"/>
  <c r="AL83" i="32"/>
  <c r="AN83" i="32"/>
  <c r="AK83" i="32"/>
  <c r="AK98" i="32"/>
  <c r="AM122" i="32"/>
  <c r="AM76" i="32"/>
  <c r="AK77" i="32"/>
  <c r="AL88" i="32"/>
  <c r="AM148" i="32"/>
  <c r="AM163" i="32"/>
  <c r="AL43" i="32"/>
  <c r="AM43" i="32"/>
  <c r="AL39" i="32"/>
  <c r="AK58" i="32"/>
  <c r="AL68" i="32"/>
  <c r="AK73" i="32"/>
  <c r="AK84" i="32"/>
  <c r="AL99" i="32"/>
  <c r="AK104" i="32"/>
  <c r="AK114" i="32"/>
  <c r="AL129" i="32"/>
  <c r="AK134" i="32"/>
  <c r="AL144" i="32"/>
  <c r="AK149" i="32"/>
  <c r="AL159" i="32"/>
  <c r="AK164" i="32"/>
  <c r="AM174" i="32"/>
  <c r="AL179" i="32"/>
  <c r="AM39" i="32"/>
  <c r="AL42" i="32"/>
  <c r="AM68" i="32"/>
  <c r="AL73" i="32"/>
  <c r="AL84" i="32"/>
  <c r="AK89" i="32"/>
  <c r="AM99" i="32"/>
  <c r="AL104" i="32"/>
  <c r="AL114" i="32"/>
  <c r="AK119" i="32"/>
  <c r="AM129" i="32"/>
  <c r="AL134" i="32"/>
  <c r="AM144" i="32"/>
  <c r="AL149" i="32"/>
  <c r="AM159" i="32"/>
  <c r="AL164" i="32"/>
  <c r="AN174" i="32"/>
  <c r="AM179" i="32"/>
  <c r="AK148" i="32"/>
  <c r="AK163" i="32"/>
  <c r="AK174" i="32"/>
  <c r="AN77" i="32"/>
  <c r="AM104" i="32"/>
  <c r="AN179" i="32"/>
  <c r="AN42" i="32"/>
  <c r="AK180" i="32"/>
  <c r="AL69" i="32"/>
  <c r="AL100" i="32"/>
  <c r="AK135" i="32"/>
  <c r="AL160" i="32"/>
  <c r="AL180" i="32"/>
  <c r="AL57" i="32"/>
  <c r="AK120" i="32"/>
  <c r="AL150" i="32"/>
  <c r="AM57" i="32"/>
  <c r="AN69" i="32"/>
  <c r="AM85" i="32"/>
  <c r="AL90" i="32"/>
  <c r="AN100" i="32"/>
  <c r="AM105" i="32"/>
  <c r="AM115" i="32"/>
  <c r="AL120" i="32"/>
  <c r="AN130" i="32"/>
  <c r="AM135" i="32"/>
  <c r="AN145" i="32"/>
  <c r="AM150" i="32"/>
  <c r="AN160" i="32"/>
  <c r="AM165" i="32"/>
  <c r="AN180" i="32"/>
  <c r="AL77" i="32"/>
  <c r="AL30" i="32"/>
  <c r="AM88" i="32"/>
  <c r="AN148" i="32"/>
  <c r="AK99" i="32"/>
  <c r="AK129" i="32"/>
  <c r="AK159" i="32"/>
  <c r="AM73" i="32"/>
  <c r="AM114" i="32"/>
  <c r="AN84" i="32"/>
  <c r="AN164" i="32"/>
  <c r="AK175" i="32"/>
  <c r="AL145" i="32"/>
  <c r="AN17" i="32"/>
  <c r="AL85" i="32"/>
  <c r="AL135" i="32"/>
  <c r="AM160" i="32"/>
  <c r="AK7" i="32"/>
  <c r="AN53" i="32"/>
  <c r="AM54" i="32"/>
  <c r="AN74" i="32"/>
  <c r="AN85" i="32"/>
  <c r="AM90" i="32"/>
  <c r="AN105" i="32"/>
  <c r="AN115" i="32"/>
  <c r="AM120" i="32"/>
  <c r="AN150" i="32"/>
  <c r="AN165" i="32"/>
  <c r="AK176" i="32"/>
  <c r="AK88" i="32"/>
  <c r="AK118" i="32"/>
  <c r="AM118" i="32"/>
  <c r="AN163" i="32"/>
  <c r="AK68" i="32"/>
  <c r="AN118" i="32"/>
  <c r="AK144" i="32"/>
  <c r="AK42" i="32"/>
  <c r="AM119" i="32"/>
  <c r="AN149" i="32"/>
  <c r="AK69" i="32"/>
  <c r="AN89" i="32"/>
  <c r="AK130" i="32"/>
  <c r="AL175" i="32"/>
  <c r="AK53" i="32"/>
  <c r="AL38" i="32"/>
  <c r="AM100" i="32"/>
  <c r="AL115" i="32"/>
  <c r="AM130" i="32"/>
  <c r="AM145" i="32"/>
  <c r="AL7" i="32"/>
  <c r="AK70" i="32"/>
  <c r="AN90" i="32"/>
  <c r="AK101" i="32"/>
  <c r="AL176" i="32"/>
  <c r="AK181" i="32"/>
  <c r="AK43" i="32"/>
  <c r="AK30" i="32"/>
  <c r="AK39" i="32"/>
  <c r="AM134" i="32"/>
  <c r="AK41" i="32"/>
  <c r="AK74" i="32"/>
  <c r="AK105" i="32"/>
  <c r="AK165" i="32"/>
  <c r="AM175" i="32"/>
  <c r="AL53" i="32"/>
  <c r="AL74" i="32"/>
  <c r="C10" i="36"/>
  <c r="D10" i="36"/>
  <c r="E10" i="36"/>
  <c r="C4" i="36"/>
  <c r="D4" i="36"/>
  <c r="C11" i="36"/>
  <c r="C5" i="36"/>
  <c r="G5" i="36"/>
  <c r="C9" i="36"/>
  <c r="F12" i="36"/>
  <c r="D5" i="36"/>
  <c r="E5" i="36"/>
  <c r="E12" i="36"/>
  <c r="AJ45" i="32" l="1"/>
  <c r="D60" i="32" s="1"/>
  <c r="AJ59" i="32"/>
  <c r="D74" i="32" s="1"/>
  <c r="AJ62" i="32"/>
  <c r="D77" i="32" s="1"/>
  <c r="AJ57" i="32"/>
  <c r="D72" i="32" s="1"/>
  <c r="AJ43" i="32"/>
  <c r="D58" i="32" s="1"/>
  <c r="AJ39" i="32"/>
  <c r="D54" i="32" s="1"/>
  <c r="AJ46" i="32"/>
  <c r="D61" i="32" s="1"/>
  <c r="AJ40" i="32"/>
  <c r="D55" i="32" s="1"/>
  <c r="AJ53" i="32"/>
  <c r="D68" i="32" s="1"/>
  <c r="AJ41" i="32"/>
  <c r="D56" i="32" s="1"/>
  <c r="D3" i="36"/>
  <c r="D13" i="36" s="1"/>
  <c r="E3" i="36"/>
  <c r="E13" i="36" s="1"/>
  <c r="C3" i="36"/>
  <c r="F3" i="36"/>
  <c r="F13" i="36" s="1"/>
  <c r="G3" i="36" l="1"/>
  <c r="G13" i="36" s="1"/>
  <c r="C13" i="36"/>
  <c r="AJ72" i="32"/>
  <c r="D87" i="32" s="1"/>
  <c r="AJ61" i="32"/>
  <c r="D76" i="32" s="1"/>
  <c r="AJ74" i="32"/>
  <c r="D89" i="32" s="1"/>
  <c r="AJ55" i="32"/>
  <c r="D70" i="32" s="1"/>
  <c r="AJ54" i="32"/>
  <c r="D69" i="32" s="1"/>
  <c r="AJ58" i="32"/>
  <c r="D73" i="32" s="1"/>
  <c r="AJ77" i="32"/>
  <c r="D92" i="32" s="1"/>
  <c r="AJ60" i="32"/>
  <c r="D75" i="32" s="1"/>
  <c r="AJ68" i="32"/>
  <c r="D83" i="32" s="1"/>
  <c r="AJ56" i="32"/>
  <c r="D71" i="32" s="1"/>
  <c r="AJ69" i="32" l="1"/>
  <c r="D84" i="32" s="1"/>
  <c r="AJ75" i="32"/>
  <c r="D90" i="32" s="1"/>
  <c r="AJ92" i="32"/>
  <c r="D107" i="32" s="1"/>
  <c r="AJ73" i="32"/>
  <c r="D88" i="32" s="1"/>
  <c r="AJ70" i="32"/>
  <c r="D85" i="32" s="1"/>
  <c r="AJ89" i="32"/>
  <c r="D104" i="32" s="1"/>
  <c r="AJ76" i="32"/>
  <c r="D91" i="32" s="1"/>
  <c r="AJ87" i="32"/>
  <c r="D102" i="32" s="1"/>
  <c r="AJ83" i="32"/>
  <c r="D98" i="32" s="1"/>
  <c r="AJ71" i="32"/>
  <c r="D86" i="32" s="1"/>
  <c r="AJ91" i="32" l="1"/>
  <c r="D106" i="32" s="1"/>
  <c r="AJ104" i="32"/>
  <c r="D119" i="32" s="1"/>
  <c r="AJ90" i="32"/>
  <c r="D105" i="32" s="1"/>
  <c r="AJ102" i="32"/>
  <c r="D117" i="32" s="1"/>
  <c r="AJ85" i="32"/>
  <c r="D100" i="32" s="1"/>
  <c r="AJ88" i="32"/>
  <c r="D103" i="32" s="1"/>
  <c r="AJ107" i="32"/>
  <c r="D122" i="32" s="1"/>
  <c r="AJ84" i="32"/>
  <c r="D99" i="32" s="1"/>
  <c r="AJ98" i="32"/>
  <c r="D113" i="32" s="1"/>
  <c r="AJ86" i="32"/>
  <c r="D101" i="32" s="1"/>
  <c r="AJ99" i="32" l="1"/>
  <c r="D114" i="32" s="1"/>
  <c r="AJ100" i="32"/>
  <c r="D115" i="32" s="1"/>
  <c r="AJ122" i="32"/>
  <c r="D137" i="32" s="1"/>
  <c r="AJ103" i="32"/>
  <c r="D118" i="32" s="1"/>
  <c r="AJ117" i="32"/>
  <c r="D132" i="32" s="1"/>
  <c r="AJ105" i="32"/>
  <c r="D120" i="32" s="1"/>
  <c r="AJ119" i="32"/>
  <c r="D134" i="32" s="1"/>
  <c r="AJ106" i="32"/>
  <c r="D121" i="32" s="1"/>
  <c r="AJ113" i="32"/>
  <c r="D128" i="32" s="1"/>
  <c r="AJ101" i="32"/>
  <c r="D116" i="32" s="1"/>
  <c r="AJ134" i="32" l="1"/>
  <c r="D149" i="32" s="1"/>
  <c r="AJ118" i="32"/>
  <c r="D133" i="32" s="1"/>
  <c r="AJ121" i="32"/>
  <c r="D136" i="32" s="1"/>
  <c r="AJ120" i="32"/>
  <c r="D135" i="32" s="1"/>
  <c r="AJ132" i="32"/>
  <c r="D147" i="32" s="1"/>
  <c r="AJ137" i="32"/>
  <c r="D152" i="32" s="1"/>
  <c r="AJ115" i="32"/>
  <c r="D130" i="32" s="1"/>
  <c r="AJ114" i="32"/>
  <c r="D129" i="32" s="1"/>
  <c r="AJ128" i="32"/>
  <c r="D143" i="32" s="1"/>
  <c r="AJ143" i="32" s="1"/>
  <c r="D158" i="32" s="1"/>
  <c r="AJ158" i="32" s="1"/>
  <c r="D173" i="32" s="1"/>
  <c r="AJ173" i="32" s="1"/>
  <c r="AJ116" i="32"/>
  <c r="D131" i="32" s="1"/>
  <c r="AJ147" i="32" l="1"/>
  <c r="D162" i="32" s="1"/>
  <c r="AJ129" i="32"/>
  <c r="D144" i="32" s="1"/>
  <c r="AJ130" i="32"/>
  <c r="D145" i="32" s="1"/>
  <c r="AJ152" i="32"/>
  <c r="D167" i="32" s="1"/>
  <c r="AJ135" i="32"/>
  <c r="D150" i="32" s="1"/>
  <c r="AJ136" i="32"/>
  <c r="D151" i="32" s="1"/>
  <c r="AJ133" i="32"/>
  <c r="D148" i="32" s="1"/>
  <c r="AJ149" i="32"/>
  <c r="D164" i="32" s="1"/>
  <c r="AJ131" i="32"/>
  <c r="D146" i="32" s="1"/>
  <c r="AJ164" i="32" l="1"/>
  <c r="D179" i="32" s="1"/>
  <c r="AJ179" i="32" s="1"/>
  <c r="AJ148" i="32"/>
  <c r="D163" i="32" s="1"/>
  <c r="AJ151" i="32"/>
  <c r="D166" i="32" s="1"/>
  <c r="AJ150" i="32"/>
  <c r="D165" i="32" s="1"/>
  <c r="AJ167" i="32"/>
  <c r="D182" i="32" s="1"/>
  <c r="AJ182" i="32" s="1"/>
  <c r="AJ145" i="32"/>
  <c r="D160" i="32" s="1"/>
  <c r="AJ144" i="32"/>
  <c r="D159" i="32" s="1"/>
  <c r="AJ162" i="32"/>
  <c r="D177" i="32" s="1"/>
  <c r="AJ177" i="32" s="1"/>
  <c r="AJ146" i="32"/>
  <c r="D161" i="32" s="1"/>
  <c r="AJ166" i="32" l="1"/>
  <c r="D181" i="32" s="1"/>
  <c r="AJ181" i="32" s="1"/>
  <c r="AJ163" i="32"/>
  <c r="D178" i="32" s="1"/>
  <c r="AJ178" i="32" s="1"/>
  <c r="AJ159" i="32"/>
  <c r="D174" i="32" s="1"/>
  <c r="AJ174" i="32" s="1"/>
  <c r="AJ160" i="32"/>
  <c r="D175" i="32" s="1"/>
  <c r="AJ175" i="32" s="1"/>
  <c r="AJ165" i="32"/>
  <c r="D180" i="32" s="1"/>
  <c r="AJ180" i="32" s="1"/>
  <c r="AJ161" i="32"/>
  <c r="D176" i="32" s="1"/>
  <c r="AJ17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Domenic Berger</author>
  </authors>
  <commentList>
    <comment ref="E6" authorId="0" shapeId="0" xr:uid="{40260E1B-9C6C-49AB-9E8D-2CD4843FCF8A}">
      <text>
        <r>
          <rPr>
            <b/>
            <sz val="9"/>
            <color indexed="81"/>
            <rFont val="Segoe UI"/>
            <family val="2"/>
          </rPr>
          <t>Neujahr</t>
        </r>
      </text>
    </comment>
    <comment ref="G52" authorId="0" shapeId="0" xr:uid="{82AA461A-20EF-494D-B618-175C21D94623}">
      <text>
        <r>
          <rPr>
            <b/>
            <sz val="9"/>
            <color indexed="81"/>
            <rFont val="Segoe UI"/>
            <family val="2"/>
          </rPr>
          <t>Domenic Berger:</t>
        </r>
        <r>
          <rPr>
            <sz val="9"/>
            <color indexed="81"/>
            <rFont val="Segoe UI"/>
            <family val="2"/>
          </rPr>
          <t xml:space="preserve">
Karfreitag</t>
        </r>
      </text>
    </comment>
    <comment ref="J52" authorId="0" shapeId="0" xr:uid="{DEB7F510-1E3B-4B41-B823-5CA438AC8478}">
      <text>
        <r>
          <rPr>
            <b/>
            <sz val="9"/>
            <color indexed="81"/>
            <rFont val="Segoe UI"/>
            <family val="2"/>
          </rPr>
          <t>Domenic Berger:</t>
        </r>
        <r>
          <rPr>
            <sz val="9"/>
            <color indexed="81"/>
            <rFont val="Segoe UI"/>
            <family val="2"/>
          </rPr>
          <t xml:space="preserve">
Ostermontag</t>
        </r>
      </text>
    </comment>
    <comment ref="E67" authorId="0" shapeId="0" xr:uid="{44DE4B15-754C-4CCD-BF07-224BEF77CA57}">
      <text>
        <r>
          <rPr>
            <b/>
            <sz val="9"/>
            <color indexed="81"/>
            <rFont val="Segoe UI"/>
            <family val="2"/>
          </rPr>
          <t>Domenic Berger:</t>
        </r>
        <r>
          <rPr>
            <sz val="9"/>
            <color indexed="81"/>
            <rFont val="Segoe UI"/>
            <family val="2"/>
          </rPr>
          <t xml:space="preserve">
Tag der Arbeit</t>
        </r>
      </text>
    </comment>
    <comment ref="R67" authorId="0" shapeId="0" xr:uid="{D72C066D-80BF-4584-AE4B-A393DE47EAEE}">
      <text>
        <r>
          <rPr>
            <b/>
            <sz val="9"/>
            <color indexed="81"/>
            <rFont val="Segoe UI"/>
            <family val="2"/>
          </rPr>
          <t>Domenic Berger:</t>
        </r>
        <r>
          <rPr>
            <sz val="9"/>
            <color indexed="81"/>
            <rFont val="Segoe UI"/>
            <family val="2"/>
          </rPr>
          <t xml:space="preserve">
Chr. Himmelfahrt</t>
        </r>
      </text>
    </comment>
    <comment ref="AC67" authorId="0" shapeId="0" xr:uid="{7619C249-2708-4D2C-949C-E713F5487941}">
      <text>
        <r>
          <rPr>
            <b/>
            <sz val="9"/>
            <color indexed="81"/>
            <rFont val="Segoe UI"/>
            <family val="2"/>
          </rPr>
          <t>Domenic Berger:</t>
        </r>
        <r>
          <rPr>
            <sz val="9"/>
            <color indexed="81"/>
            <rFont val="Segoe UI"/>
            <family val="2"/>
          </rPr>
          <t xml:space="preserve">
Pfingstmontag</t>
        </r>
      </text>
    </comment>
    <comment ref="H82" authorId="0" shapeId="0" xr:uid="{C06226D8-0ADB-4129-B586-D50D816E9008}">
      <text>
        <r>
          <rPr>
            <b/>
            <sz val="9"/>
            <color indexed="81"/>
            <rFont val="Segoe UI"/>
            <family val="2"/>
          </rPr>
          <t>Domenic Berger:</t>
        </r>
        <r>
          <rPr>
            <sz val="9"/>
            <color indexed="81"/>
            <rFont val="Segoe UI"/>
            <family val="2"/>
          </rPr>
          <t xml:space="preserve">
Fronleichnam</t>
        </r>
      </text>
    </comment>
    <comment ref="G142" authorId="0" shapeId="0" xr:uid="{80510F40-A75E-4510-8D9C-1751020477A9}">
      <text>
        <r>
          <rPr>
            <b/>
            <sz val="9"/>
            <color indexed="81"/>
            <rFont val="Segoe UI"/>
            <family val="2"/>
          </rPr>
          <t>Domenic Berger:</t>
        </r>
        <r>
          <rPr>
            <sz val="9"/>
            <color indexed="81"/>
            <rFont val="Segoe UI"/>
            <family val="2"/>
          </rPr>
          <t xml:space="preserve">
Tag d. Dt. Einheit</t>
        </r>
      </text>
    </comment>
    <comment ref="AC172" authorId="0" shapeId="0" xr:uid="{93F01F9B-155F-464A-B9FD-8A15F3B65B15}">
      <text>
        <r>
          <rPr>
            <b/>
            <sz val="9"/>
            <color indexed="81"/>
            <rFont val="Segoe UI"/>
            <family val="2"/>
          </rPr>
          <t>Domenic Berger:</t>
        </r>
        <r>
          <rPr>
            <sz val="9"/>
            <color indexed="81"/>
            <rFont val="Segoe UI"/>
            <family val="2"/>
          </rPr>
          <t xml:space="preserve">
1. Weihnachtstag</t>
        </r>
      </text>
    </comment>
    <comment ref="AD172" authorId="0" shapeId="0" xr:uid="{36D37EF6-EE60-475D-9C90-E26B51C18446}">
      <text>
        <r>
          <rPr>
            <b/>
            <sz val="9"/>
            <color indexed="81"/>
            <rFont val="Segoe UI"/>
            <family val="2"/>
          </rPr>
          <t>Domenic Berger:</t>
        </r>
        <r>
          <rPr>
            <sz val="9"/>
            <color indexed="81"/>
            <rFont val="Segoe UI"/>
            <family val="2"/>
          </rPr>
          <t xml:space="preserve">
2. Weihnachtstag</t>
        </r>
      </text>
    </comment>
  </commentList>
</comments>
</file>

<file path=xl/sharedStrings.xml><?xml version="1.0" encoding="utf-8"?>
<sst xmlns="http://schemas.openxmlformats.org/spreadsheetml/2006/main" count="854" uniqueCount="231">
  <si>
    <t>Name</t>
  </si>
  <si>
    <t>Start</t>
  </si>
  <si>
    <t>End</t>
  </si>
  <si>
    <t>Beschäftigung %</t>
  </si>
  <si>
    <t>Urlaub</t>
  </si>
  <si>
    <t>Anspruch</t>
  </si>
  <si>
    <t>Neujahr</t>
  </si>
  <si>
    <t>Karfreitag</t>
  </si>
  <si>
    <t>Ostermontag</t>
  </si>
  <si>
    <t>Tag der Arbeit</t>
  </si>
  <si>
    <t>Pfingstmontag</t>
  </si>
  <si>
    <t>Allerheiligen</t>
  </si>
  <si>
    <t>1. Weihnachtstag</t>
  </si>
  <si>
    <t>2. Weihnachtstag</t>
  </si>
  <si>
    <t>Urlaubsplaner 2026 — Hessen</t>
  </si>
  <si>
    <t>U = Urlaub</t>
  </si>
  <si>
    <t>K = Krank</t>
  </si>
  <si>
    <t>S = Sonderurlaub</t>
  </si>
  <si>
    <t>H = Homeoffice</t>
  </si>
  <si>
    <t>F = Feiertag</t>
  </si>
  <si>
    <t>U</t>
  </si>
  <si>
    <t>K</t>
  </si>
  <si>
    <t>S</t>
  </si>
  <si>
    <t>H</t>
  </si>
  <si>
    <t>AT</t>
  </si>
  <si>
    <t>Tag</t>
  </si>
  <si>
    <t>März 2026</t>
  </si>
  <si>
    <t>WT</t>
  </si>
  <si>
    <t>Do</t>
  </si>
  <si>
    <t>So</t>
  </si>
  <si>
    <t>Mo</t>
  </si>
  <si>
    <t>Di</t>
  </si>
  <si>
    <t>Mi</t>
  </si>
  <si>
    <t>Fr</t>
  </si>
  <si>
    <t>Sa</t>
  </si>
  <si>
    <t>Abwesend</t>
  </si>
  <si>
    <t>Mai 2026</t>
  </si>
  <si>
    <t>Juni 2026</t>
  </si>
  <si>
    <t>Juli 2026</t>
  </si>
  <si>
    <t>Oktober 2026</t>
  </si>
  <si>
    <t>Dezember 2026</t>
  </si>
  <si>
    <t>Jahresübersicht 2026</t>
  </si>
  <si>
    <t>Mitarbeiter</t>
  </si>
  <si>
    <t>Resturlaub</t>
  </si>
  <si>
    <t>Feiertage Hessen 2026</t>
  </si>
  <si>
    <t>01.01.2026</t>
  </si>
  <si>
    <t>03.04.2026</t>
  </si>
  <si>
    <t>06.04.2026</t>
  </si>
  <si>
    <t>01.05.2026</t>
  </si>
  <si>
    <t>Chr. Himmelfahrt</t>
  </si>
  <si>
    <t>14.05.2026</t>
  </si>
  <si>
    <t>25.05.2026</t>
  </si>
  <si>
    <t>Fronleichnam</t>
  </si>
  <si>
    <t>04.06.2026</t>
  </si>
  <si>
    <t>Tag d. Dt. Einheit</t>
  </si>
  <si>
    <t>03.10.2026</t>
  </si>
  <si>
    <t>25.12.2026</t>
  </si>
  <si>
    <t>26.12.2026</t>
  </si>
  <si>
    <t>Urlaubsanspruch
(Tage)</t>
  </si>
  <si>
    <t>Restanspruch</t>
  </si>
  <si>
    <t>Januar 2026</t>
  </si>
  <si>
    <t>Februar 2026</t>
  </si>
  <si>
    <t>April 2026</t>
  </si>
  <si>
    <t>August 2026</t>
  </si>
  <si>
    <t>September 2026</t>
  </si>
  <si>
    <t>November 2026</t>
  </si>
  <si>
    <t>01.11.2026</t>
  </si>
  <si>
    <t>Was bedeuten die Kürzel?</t>
  </si>
  <si>
    <t>Urlaubstag (wird vom Anspruch abgezogen)</t>
  </si>
  <si>
    <t>Krankheitstag</t>
  </si>
  <si>
    <t>Sonderurlaub (z.B. Umzug, Hochzeit)</t>
  </si>
  <si>
    <t>Homeoffice-Tag</t>
  </si>
  <si>
    <t>Feiertag — nicht beschreiben!</t>
  </si>
  <si>
    <t>Wochenende — nicht beschreiben!</t>
  </si>
  <si>
    <t>⬇ LEGENDE</t>
  </si>
  <si>
    <t>Urlaubs-</t>
  </si>
  <si>
    <t>Rest-</t>
  </si>
  <si>
    <t>Krank</t>
  </si>
  <si>
    <t>Sonder-</t>
  </si>
  <si>
    <t>Home-</t>
  </si>
  <si>
    <t>Arbeits-</t>
  </si>
  <si>
    <t>(Tage)</t>
  </si>
  <si>
    <t>urlaub</t>
  </si>
  <si>
    <t>office</t>
  </si>
  <si>
    <t>tage</t>
  </si>
  <si>
    <t>⬇ Automatisch</t>
  </si>
  <si>
    <t>⬇ Zusammenfassung (automatisch)</t>
  </si>
  <si>
    <t>💡 So geht's: Weiße Zellen = Eingabe (U/K/S/H) │ Graue Zellen = Wochenende │ Rote Zellen = Feiertag │ Graue &amp; rote Zellen NICHT beschreiben!</t>
  </si>
  <si>
    <t>WE = Wochenende</t>
  </si>
  <si>
    <t>← ← ←   T A G E S E I N G A B E N :  U / K / S / H  in weiße Zellen eintragen   → → →</t>
  </si>
  <si>
    <t>Abwesenheit</t>
  </si>
  <si>
    <t>Urlaubsanspruch</t>
  </si>
  <si>
    <t>Urlaub
 gesamt</t>
  </si>
  <si>
    <t>Krankheit
gesamt</t>
  </si>
  <si>
    <t>Sonderurlaub
gesamt</t>
  </si>
  <si>
    <t>Homeoffice
gesamt</t>
  </si>
  <si>
    <t>Gesamt</t>
  </si>
  <si>
    <t>Hier Mitarbeiter eintragen</t>
  </si>
  <si>
    <t>🏖️  Hessische Schulferien 2026</t>
  </si>
  <si>
    <t>Ferienzeit</t>
  </si>
  <si>
    <t>Von</t>
  </si>
  <si>
    <t>Bis</t>
  </si>
  <si>
    <t>Dauer</t>
  </si>
  <si>
    <t>Arbeitstage*</t>
  </si>
  <si>
    <t>Brückentag-Tipp</t>
  </si>
  <si>
    <t>🌷 Osterferien</t>
  </si>
  <si>
    <t>30.03.2026</t>
  </si>
  <si>
    <t>11.04.2026</t>
  </si>
  <si>
    <t>13 Tage</t>
  </si>
  <si>
    <t>9 Tage</t>
  </si>
  <si>
    <t>Karfreitag + Ostermontag inklusive</t>
  </si>
  <si>
    <t>☀️ Sommerferien</t>
  </si>
  <si>
    <t>06.07.2026</t>
  </si>
  <si>
    <t>14.08.2026</t>
  </si>
  <si>
    <t>40 Tage</t>
  </si>
  <si>
    <t>28 Tage</t>
  </si>
  <si>
    <t>Fr 03.07. als Brückentag → 9 Tage frei für 4 U-Tage</t>
  </si>
  <si>
    <t>🍂 Herbstferien</t>
  </si>
  <si>
    <t>05.10.2026</t>
  </si>
  <si>
    <t>17.10.2026</t>
  </si>
  <si>
    <t>Tag d. Dt. Einheit (03.10. Sa) fällt auf WE</t>
  </si>
  <si>
    <t>🎄 Weihnachtsferien</t>
  </si>
  <si>
    <t>23.12.2026</t>
  </si>
  <si>
    <t>09.01.2027</t>
  </si>
  <si>
    <t>18 Tage</t>
  </si>
  <si>
    <t>8 Tage</t>
  </si>
  <si>
    <t>Mo 21.+Di 22.12. Brücke → 18 Tage frei für 5 U-Tage</t>
  </si>
  <si>
    <t>📊  Gesamt Ferientage 2026</t>
  </si>
  <si>
    <t>84 Tage</t>
  </si>
  <si>
    <t>54 Tage</t>
  </si>
  <si>
    <t>* Arbeitstage = Mo–Fr ohne Feiertage</t>
  </si>
  <si>
    <t>💡 Brückentag-Empfehlungen 2026</t>
  </si>
  <si>
    <t>Feiertag</t>
  </si>
  <si>
    <t>Datum</t>
  </si>
  <si>
    <t>Wochentag</t>
  </si>
  <si>
    <t>Urlaub nehmen</t>
  </si>
  <si>
    <t>Frei erhalten</t>
  </si>
  <si>
    <t>Empfehlung</t>
  </si>
  <si>
    <t>01.01.</t>
  </si>
  <si>
    <t>1 Tag</t>
  </si>
  <si>
    <t>4 Tage</t>
  </si>
  <si>
    <t>Fr 02.01. frei → langes Wochenende</t>
  </si>
  <si>
    <t>14.05.</t>
  </si>
  <si>
    <t>Fr 15.05. frei → 4 Tage am Stück</t>
  </si>
  <si>
    <t>25.05.</t>
  </si>
  <si>
    <t>Di-Fr (26.-29.05.) frei → 9 Tage!</t>
  </si>
  <si>
    <t>04.06.</t>
  </si>
  <si>
    <t>Fr 05.06. frei → langes Wochenende</t>
  </si>
  <si>
    <t>03.10.</t>
  </si>
  <si>
    <t>—</t>
  </si>
  <si>
    <t>Fällt auf Samstag — kein Brückentag möglich</t>
  </si>
  <si>
    <t>01.11.</t>
  </si>
  <si>
    <t>Fällt auf Sonntag — kein Brückentag möglich</t>
  </si>
  <si>
    <t>Weihnachten</t>
  </si>
  <si>
    <t>25.+26.12.</t>
  </si>
  <si>
    <t>Fr+Sa</t>
  </si>
  <si>
    <t>10 Tage</t>
  </si>
  <si>
    <t>Mo-Do (21.-24.12.) frei → 10 Tage bis Neujahr!</t>
  </si>
  <si>
    <t>🎯  Optimal: Mit nur 11 Urlaubstagen bis zu 31 freie Tage durch Brücken!</t>
  </si>
  <si>
    <t>SF = Schulferien</t>
  </si>
  <si>
    <t>Schulferien Hessen — Planungshilfe</t>
  </si>
  <si>
    <t>💡 So geht's: Weiße Zellen = Eingabe (U/K/S/H) │ Graue Zellen = Wochenende │ Rote Zellen = Feiertag │ Gelbe Zellen = Schulferien │ Graue &amp; rote Zellen NICHT beschreiben!</t>
  </si>
  <si>
    <t>📋 Urlaubsplaner 2026 — Hessen  |  Bedienungsanleitung</t>
  </si>
  <si>
    <t>Willkommen! 👋</t>
  </si>
  <si>
    <t>Dieser Urlaubsplaner hilft Ihnen, die Abwesenheiten Ihres Teams übersichtlich und zentral zu verwalten. Die Datei berücksichtigt automatisch alle gesetzlichen Feiertage in Hessen, berechnet den verbleibenden Urlaubsanspruch und zeigt sogar die Schulferien an — damit Sie bei der Planung immer den vollen Überblick haben.</t>
  </si>
  <si>
    <t>━━━━━━━━━━━━━━━━━━━━━━━━━━━━━━━━━━━━━━━━━━━━━━━━━━━━━━━━━━━━━━━━━━━━━━━━━━━━━━━━</t>
  </si>
  <si>
    <t>📂  Was steckt in dieser Datei? — Die Tabellenblätter im Überblick</t>
  </si>
  <si>
    <t>Ihre Arbeitsmappe besteht aus sechs Tabellenblättern, die wie ein gut sortierter Ordner aufgebaut sind:</t>
  </si>
  <si>
    <t xml:space="preserve">   📗  Anleitung                                  —  Das lesen Sie gerade! Hier finden Sie alles, was Sie zur Bedienung wissen müssen.</t>
  </si>
  <si>
    <t xml:space="preserve">   📗  Mitarbeitende                            —  Hier tragen Sie die Namen und Urlaubsansprüche Ihres Teams ein. Das ist Ihr erster Schritt.</t>
  </si>
  <si>
    <t xml:space="preserve">   📗  Übersicht                                     —  Die Jahresauswertung: Wie viel Urlaub hat jeder genommen? Wie viel ist noch übrig?</t>
  </si>
  <si>
    <t xml:space="preserve">   📗  2026                                             —  Das Herzstück! Hier planen Sie Monat für Monat die Abwesenheiten Ihres Teams.</t>
  </si>
  <si>
    <t xml:space="preserve">   📗  Feiertage Hessen 2026               —  Alle 11 gesetzlichen Feiertage auf einen Blick.</t>
  </si>
  <si>
    <t xml:space="preserve">   📗  Ferien &amp; Brückentage 2026        —  Schulferien, Brückentage und smarte Urlaubstipps für die optimale Planung.</t>
  </si>
  <si>
    <t>Keine Sorge — Sie müssen nicht alle Blätter gleichzeitig öffnen. Starten Sie einfach mit den folgenden Schritten, und Sie werden sich schnell zurechtfinden.</t>
  </si>
  <si>
    <t>🚀  Los geht's! — So richten Sie den Planer ein</t>
  </si>
  <si>
    <t>Bevor Sie mit der Urlaubsplanung loslegen können, müssen Sie Ihr Team einmalig anlegen. Das dauert nur wenige Minuten:</t>
  </si>
  <si>
    <t xml:space="preserve">   ❶  Öffnen Sie das Tabellenblatt „Mitarbeitende“</t>
  </si>
  <si>
    <t xml:space="preserve">        Klicken Sie unten auf den Reiter „Mitarbeitende“. Hier sehen Sie eine einfache Tabelle mit fünf Spalten.</t>
  </si>
  <si>
    <t xml:space="preserve">   ❷  Tragen Sie die Namen Ihrer Mitarbeiter ein (Spalte A, ab Zeile 3)</t>
  </si>
  <si>
    <t xml:space="preserve">        Schreiben Sie einfach die Namen untereinander — z.B. „Anna Müller“, „Max Schmidt“ usw. Es ist Platz für bis zu 10 Personen.</t>
  </si>
  <si>
    <t xml:space="preserve">   ❸  Geben Sie den jährlichen Urlaubsanspruch ein (Spalte D)</t>
  </si>
  <si>
    <t xml:space="preserve">        Tragen Sie neben jedem Namen die Anzahl der Urlaubstage pro Jahr ein, z.B. „30“ für 30 Tage Jahresurlaub.</t>
  </si>
  <si>
    <t xml:space="preserve">   ❹  Geben Sie den Beschäftigungsgrad ein (Spalte E)</t>
  </si>
  <si>
    <t xml:space="preserve">        1 = Vollzeit, 0,8 = 80%, 0,5 = Teilzeit (50%). Dieser Wert beeinflusst die Berechnung der Arbeitstage.</t>
  </si>
  <si>
    <t xml:space="preserve">   ❺  Wechseln Sie zum Tabellenblatt „2026“ — fertig!</t>
  </si>
  <si>
    <t xml:space="preserve">        Die Namen Ihrer Mitarbeiter erscheinen jetzt automatisch in jedem der 12 Monatsblöcke. Sie müssen nichts weiter kopieren.</t>
  </si>
  <si>
    <t>✉️  Abwesenheiten eintragen — So planen Sie den Urlaub</t>
  </si>
  <si>
    <t>Das Tabellenblatt „2026“ ist das Herzstück Ihres Planers. Hier sehen Sie für jeden Monat einen Kalenderblock mit allen Tagen und Ihren Mitarbeitern.</t>
  </si>
  <si>
    <t>So tragen Sie eine Abwesenheit ein:</t>
  </si>
  <si>
    <t xml:space="preserve">   1.  Scrollen Sie im Blatt „2026“ zum gewünschten Monat (z.B. „Mai 2026“).</t>
  </si>
  <si>
    <t xml:space="preserve">   2.  Finden Sie die Zeile Ihres Mitarbeiters (die Namen stehen links in Spalte C).</t>
  </si>
  <si>
    <t xml:space="preserve">   3.  Klicken Sie auf die weiße Zelle des entsprechenden Tages.</t>
  </si>
  <si>
    <t xml:space="preserve">   4.  Geben Sie den passenden Buchstaben ein:</t>
  </si>
  <si>
    <t xml:space="preserve">           U  =  Urlaub                                       Der klassische Urlaubstag. Wird automatisch vom Anspruch abgezogen.</t>
  </si>
  <si>
    <t xml:space="preserve">           K  =  Krank                                        Krankheitstag. Wird gezählt, aber nicht vom Urlaub abgezogen.</t>
  </si>
  <si>
    <t xml:space="preserve">           S  =  Sonderurlaub                           Z.B. bei Umzug, Hochzeit oder Trauerfall. Kein Urlaubsabzug.</t>
  </si>
  <si>
    <t xml:space="preserve">           H  =  Homeoffice                              Homeoffice-Tag. Wird erfasst, aber nicht als Abwesenheit gewertet.</t>
  </si>
  <si>
    <t xml:space="preserve">   5.  Drücken Sie Enter — das war’s! Der Restanspruch und alle Auswertungen aktualisieren sich sofort.</t>
  </si>
  <si>
    <t xml:space="preserve">💡 Tipp: Sie können auch mehrere Tage auf einmal markieren. Wählen Sie einfach einen Zellbereich aus und tippen Sie den Buchstaben — </t>
  </si>
  <si>
    <t xml:space="preserve">    Excel füllt dann alle markierten Zellen. Halten Sie dafür Strg gedrückt und drücken Sie Enter.</t>
  </si>
  <si>
    <t>🎨  Was bedeuten die Farben? — Der Kalender auf einen Blick</t>
  </si>
  <si>
    <t>Wenn Sie den Kalender öffnen, sehen Sie verschiedene Zellfarben. Diese helfen Ihnen, sofort zu erkennen, was wo passiert:</t>
  </si>
  <si>
    <t xml:space="preserve">   ⬜  Weiße Zellen                   →  Hier dürfen Sie schreiben! Tragen Sie U, K, S oder H ein.</t>
  </si>
  <si>
    <t xml:space="preserve">   ⬛  Graue Zellen                   →  Wochenende (Samstag &amp; Sonntag). Bitte nicht beschreiben.</t>
  </si>
  <si>
    <t xml:space="preserve">   🟥  Rote Zellen                     →  Gesetzlicher Feiertag. Bitte nicht beschreiben.</t>
  </si>
  <si>
    <t xml:space="preserve">   🟨  Gelbe Zellen                    →  Schulferien in Hessen. Hier können Sie trotzdem Einträge machen!</t>
  </si>
  <si>
    <t xml:space="preserve">   🟧  Orange Tagesnummern    →  Die Tageszahlen oben sind orange gefärbt, wenn dieser Tag in die Schulferien fällt.</t>
  </si>
  <si>
    <t>Die Schulferien-Markierung (gelb) ist eine reine Planungshilfe — sie zeigt Ihnen auf einen Blick, wann in Hessen Ferien sind.</t>
  </si>
  <si>
    <t>Das ist besonders nützlich, wenn Mitarbeiter mit schulpflichtigen Kindern bevorzugt in den Ferien Urlaub nehmen möchten.</t>
  </si>
  <si>
    <t>📊  Was wird automatisch berechnet? — Zurücklehnen und schauen</t>
  </si>
  <si>
    <t>Die gute Nachricht: Sie müssen nichts rechnen! Der Planer erledigt das für Sie. Rechts neben jedem Monatsblock finden Sie:</t>
  </si>
  <si>
    <t xml:space="preserve">   📌  Restanspruch              Wie viele Urlaubstage hat der Mitarbeiter noch übrig? Dieser Wert wird von Monat zu Monat fortgeschrieben.</t>
  </si>
  <si>
    <t xml:space="preserve">   📌  Urlaub (Tage)               Wie viele Urlaubstage (U) wurden in diesem Monat genommen?</t>
  </si>
  <si>
    <t xml:space="preserve">   📌  Krank (Tage)                Wie viele Krankheitstage (K) gab es in diesem Monat?</t>
  </si>
  <si>
    <t xml:space="preserve">   📌  Sonderurlaub              Wie viele Tage Sonderurlaub (S) wurden genommen?</t>
  </si>
  <si>
    <t xml:space="preserve">   📌  Homeoffice                   Wie viele Homeoffice-Tage (H) gab es?</t>
  </si>
  <si>
    <t xml:space="preserve">   📌  Arbeitstage                   Wie viele Arbeitstage hat der Monat (ohne Wochenenden und Feiertage)?</t>
  </si>
  <si>
    <t>Das Blatt „Übersicht“ fasst alle Monate zusammen und zeigt für jeden Mitarbeiter die Jahreswerte:</t>
  </si>
  <si>
    <t xml:space="preserve">   •  Urlaubsanspruch — Der gesamte Jahresanspruch aus dem Blatt „Mitarbeitende“</t>
  </si>
  <si>
    <t xml:space="preserve">   •  Urlaub gesamt — Alle genommenen Urlaubstage im gesamten Jahr</t>
  </si>
  <si>
    <t xml:space="preserve">   •  Krankheit gesamt — Alle Krankheitstage im gesamten Jahr</t>
  </si>
  <si>
    <t xml:space="preserve">   •  Sonderurlaub / Homeoffice gesamt — Jahressummen</t>
  </si>
  <si>
    <t xml:space="preserve">   •  Resturlaub — Anspruch minus genommener Urlaub. Wird der Wert negativ, wurde zu viel Urlaub genommen!</t>
  </si>
  <si>
    <t>🏖️  Schulferien &amp; Brückentage — Smart planen, mehr freie Tage genießen</t>
  </si>
  <si>
    <t>Neu in diesem Planer: Die hessischen Schulferien sind direkt im Kalender sichtbar! Im Tabellenblatt „2026“ erkennen Sie Ferientage an der gelben Hintergrundfarbe.</t>
  </si>
  <si>
    <t>Die Schulferien in Hessen 2026 auf einen Blick:</t>
  </si>
  <si>
    <t xml:space="preserve">   🌷  Osterferien                    30. März – 11. April 2026              (13 Tage, davon 9 Arbeitstage)</t>
  </si>
  <si>
    <t xml:space="preserve">   ☀️  Sommerferien               06. Juli – 14. August 2026              (40 Tage, davon 28 Arbeitstage)</t>
  </si>
  <si>
    <t xml:space="preserve">   🍂  Herbstferien                   05. Oktober – 17. Oktober 2026    (13 Tage, davon 9 Arbeitstage)</t>
  </si>
  <si>
    <t xml:space="preserve">   🎄  Weihnachtsferien          23. Dezember – 09. Januar 2027    (18 Tage, davon 8 Arbeitstage)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</si>
</sst>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yyyy"/>
  </numFmts>
  <fonts count="72"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u/>
      <sz val="14"/>
      <color theme="1"/>
      <name val="Arial"/>
      <family val="2"/>
    </font>
    <font>
      <sz val="12"/>
      <color theme="1"/>
      <name val="Arial"/>
      <family val="2"/>
    </font>
    <font>
      <b/>
      <sz val="11"/>
      <color theme="1"/>
      <name val="Calibri"/>
      <family val="2"/>
      <scheme val="minor"/>
    </font>
    <font>
      <b/>
      <sz val="14"/>
      <color rgb="FF1F4E79"/>
      <name val="Calibri"/>
      <family val="2"/>
      <scheme val="minor"/>
    </font>
    <font>
      <sz val="10"/>
      <color theme="1"/>
      <name val="Calibri"/>
      <family val="2"/>
      <scheme val="minor"/>
    </font>
    <font>
      <b/>
      <sz val="10"/>
      <color theme="1"/>
      <name val="Calibri"/>
      <family val="2"/>
      <scheme val="minor"/>
    </font>
    <font>
      <sz val="10"/>
      <color rgb="FF006100"/>
      <name val="Calibri"/>
      <family val="2"/>
      <scheme val="minor"/>
    </font>
    <font>
      <sz val="10"/>
      <color rgb="FF9C0006"/>
      <name val="Calibri"/>
      <family val="2"/>
      <scheme val="minor"/>
    </font>
    <font>
      <sz val="10"/>
      <color rgb="FF1F4E79"/>
      <name val="Calibri"/>
      <family val="2"/>
      <scheme val="minor"/>
    </font>
    <font>
      <sz val="10"/>
      <color rgb="FF375623"/>
      <name val="Calibri"/>
      <family val="2"/>
      <scheme val="minor"/>
    </font>
    <font>
      <sz val="10"/>
      <color rgb="FFFFFFFF"/>
      <name val="Calibri"/>
      <family val="2"/>
      <scheme val="minor"/>
    </font>
    <font>
      <b/>
      <sz val="11"/>
      <color rgb="FFFFFFFF"/>
      <name val="Calibri"/>
      <family val="2"/>
      <scheme val="minor"/>
    </font>
    <font>
      <b/>
      <sz val="10"/>
      <color rgb="FF006100"/>
      <name val="Calibri"/>
      <family val="2"/>
      <scheme val="minor"/>
    </font>
    <font>
      <b/>
      <sz val="10"/>
      <color rgb="FF9C0006"/>
      <name val="Calibri"/>
      <family val="2"/>
      <scheme val="minor"/>
    </font>
    <font>
      <b/>
      <sz val="10"/>
      <color rgb="FF1F4E79"/>
      <name val="Calibri"/>
      <family val="2"/>
      <scheme val="minor"/>
    </font>
    <font>
      <b/>
      <sz val="10"/>
      <color rgb="FF375623"/>
      <name val="Calibri"/>
      <family val="2"/>
      <scheme val="minor"/>
    </font>
    <font>
      <sz val="9"/>
      <color theme="1"/>
      <name val="Calibri"/>
      <family val="2"/>
      <scheme val="minor"/>
    </font>
    <font>
      <b/>
      <sz val="9"/>
      <color theme="1"/>
      <name val="Calibri"/>
      <family val="2"/>
      <scheme val="minor"/>
    </font>
    <font>
      <sz val="9"/>
      <color rgb="FFFFFFFF"/>
      <name val="Calibri"/>
      <family val="2"/>
      <scheme val="minor"/>
    </font>
    <font>
      <sz val="12"/>
      <color rgb="FF000000"/>
      <name val="Calibri"/>
      <family val="2"/>
      <scheme val="minor"/>
    </font>
    <font>
      <sz val="9"/>
      <color rgb="FF000000"/>
      <name val="Calibri"/>
      <family val="2"/>
      <scheme val="minor"/>
    </font>
    <font>
      <sz val="8"/>
      <color rgb="FFFFFFFF"/>
      <name val="Calibri"/>
      <family val="2"/>
      <scheme val="minor"/>
    </font>
    <font>
      <sz val="8"/>
      <color rgb="FF000000"/>
      <name val="Calibri"/>
      <family val="2"/>
      <scheme val="minor"/>
    </font>
    <font>
      <sz val="9"/>
      <color rgb="FFA6A6A6"/>
      <name val="Calibri"/>
      <family val="2"/>
      <scheme val="minor"/>
    </font>
    <font>
      <sz val="9"/>
      <color indexed="81"/>
      <name val="Segoe UI"/>
      <family val="2"/>
    </font>
    <font>
      <b/>
      <sz val="9"/>
      <color indexed="81"/>
      <name val="Segoe UI"/>
      <family val="2"/>
    </font>
    <font>
      <b/>
      <sz val="9"/>
      <color rgb="FFBF8F00"/>
      <name val="Calibri"/>
      <family val="2"/>
      <scheme val="minor"/>
    </font>
    <font>
      <b/>
      <sz val="12"/>
      <color rgb="FF1F4E79"/>
      <name val="Calibri"/>
      <family val="2"/>
      <scheme val="minor"/>
    </font>
    <font>
      <sz val="10"/>
      <color rgb="FF000000"/>
      <name val="Calibri"/>
      <family val="2"/>
      <scheme val="minor"/>
    </font>
    <font>
      <b/>
      <sz val="9"/>
      <color rgb="FFFFFFFF"/>
      <name val="Calibri"/>
      <family val="2"/>
      <scheme val="minor"/>
    </font>
    <font>
      <i/>
      <sz val="9"/>
      <color rgb="FF666666"/>
      <name val="Calibri"/>
      <family val="2"/>
      <scheme val="minor"/>
    </font>
    <font>
      <b/>
      <sz val="9"/>
      <color rgb="FF1F4E79"/>
      <name val="Calibri"/>
      <family val="2"/>
      <scheme val="minor"/>
    </font>
    <font>
      <i/>
      <sz val="8"/>
      <color rgb="FF666666"/>
      <name val="Calibri"/>
      <family val="2"/>
      <scheme val="minor"/>
    </font>
    <font>
      <b/>
      <sz val="8"/>
      <color rgb="FF1F4E79"/>
      <name val="Calibri"/>
      <family val="2"/>
      <scheme val="minor"/>
    </font>
    <font>
      <i/>
      <sz val="8"/>
      <color rgb="FF999999"/>
      <name val="Calibri"/>
      <family val="2"/>
      <scheme val="minor"/>
    </font>
    <font>
      <sz val="9"/>
      <color rgb="FF8B4513"/>
      <name val="Calibri"/>
      <family val="2"/>
      <scheme val="minor"/>
    </font>
    <font>
      <i/>
      <sz val="9"/>
      <color rgb="FFBDD7EE"/>
      <name val="Calibri"/>
      <family val="2"/>
      <scheme val="minor"/>
    </font>
    <font>
      <b/>
      <sz val="10"/>
      <color rgb="FF0000FF"/>
      <name val="Calibri"/>
      <family val="2"/>
      <scheme val="minor"/>
    </font>
    <font>
      <b/>
      <sz val="12"/>
      <color theme="1"/>
      <name val="Calibri"/>
      <family val="2"/>
      <scheme val="minor"/>
    </font>
    <font>
      <b/>
      <sz val="13"/>
      <color rgb="FFFFFFFF"/>
      <name val="Calibri"/>
      <scheme val="minor"/>
    </font>
    <font>
      <b/>
      <sz val="10"/>
      <color rgb="FF1F4E79"/>
      <name val="Calibri"/>
      <scheme val="minor"/>
    </font>
    <font>
      <b/>
      <sz val="10"/>
      <color rgb="FF2E75B6"/>
      <name val="Calibri"/>
      <scheme val="minor"/>
    </font>
    <font>
      <sz val="10"/>
      <color rgb="FF333333"/>
      <name val="Calibri"/>
      <scheme val="minor"/>
    </font>
    <font>
      <b/>
      <sz val="10"/>
      <color rgb="FFC00000"/>
      <name val="Calibri"/>
      <scheme val="minor"/>
    </font>
    <font>
      <i/>
      <sz val="9"/>
      <color rgb="FF666666"/>
      <name val="Calibri"/>
      <scheme val="minor"/>
    </font>
    <font>
      <b/>
      <sz val="12"/>
      <color rgb="FFFFFFFF"/>
      <name val="Calibri"/>
      <scheme val="minor"/>
    </font>
    <font>
      <b/>
      <sz val="10"/>
      <color rgb="FF333333"/>
      <name val="Calibri"/>
      <scheme val="minor"/>
    </font>
    <font>
      <b/>
      <sz val="10"/>
      <color rgb="FF008000"/>
      <name val="Calibri"/>
      <scheme val="minor"/>
    </font>
    <font>
      <sz val="10"/>
      <color rgb="FF999999"/>
      <name val="Calibri"/>
      <scheme val="minor"/>
    </font>
    <font>
      <i/>
      <sz val="9"/>
      <color rgb="FF999999"/>
      <name val="Calibri"/>
      <scheme val="minor"/>
    </font>
    <font>
      <b/>
      <sz val="10"/>
      <color rgb="FFFFFFFF"/>
      <name val="Calibri"/>
      <scheme val="minor"/>
    </font>
    <font>
      <sz val="10"/>
      <color rgb="FF7F5F00"/>
      <name val="Calibri"/>
      <scheme val="minor"/>
    </font>
    <font>
      <b/>
      <sz val="18"/>
      <color rgb="FF1F4E79"/>
      <name val="Calibri"/>
      <scheme val="minor"/>
    </font>
    <font>
      <b/>
      <sz val="14"/>
      <color rgb="FF1F4E79"/>
      <name val="Calibri"/>
      <scheme val="minor"/>
    </font>
    <font>
      <sz val="11"/>
      <color rgb="FF333333"/>
      <name val="Calibri"/>
      <scheme val="minor"/>
    </font>
    <font>
      <sz val="8"/>
      <color rgb="FFBDD7EE"/>
      <name val="Calibri"/>
      <scheme val="minor"/>
    </font>
    <font>
      <sz val="11"/>
      <color rgb="FF666666"/>
      <name val="Calibri"/>
      <scheme val="minor"/>
    </font>
    <font>
      <i/>
      <sz val="11"/>
      <color rgb="FF666666"/>
      <name val="Calibri"/>
      <scheme val="minor"/>
    </font>
    <font>
      <sz val="11"/>
      <color rgb="FF2E75B6"/>
      <name val="Calibri"/>
      <scheme val="minor"/>
    </font>
    <font>
      <b/>
      <sz val="11"/>
      <color rgb="FF2E75B6"/>
      <name val="Calibri"/>
      <scheme val="minor"/>
    </font>
    <font>
      <sz val="11"/>
      <color rgb="FF1F4E79"/>
      <name val="Calibri"/>
      <scheme val="minor"/>
    </font>
    <font>
      <b/>
      <sz val="11"/>
      <color rgb="FF1F4E79"/>
      <name val="Calibri"/>
      <scheme val="minor"/>
    </font>
    <font>
      <sz val="11"/>
      <color rgb="FF006100"/>
      <name val="Calibri"/>
      <scheme val="minor"/>
    </font>
    <font>
      <sz val="11"/>
      <color rgb="FF9C0006"/>
      <name val="Calibri"/>
      <scheme val="minor"/>
    </font>
    <font>
      <sz val="11"/>
      <color rgb="FF375623"/>
      <name val="Calibri"/>
      <scheme val="minor"/>
    </font>
    <font>
      <sz val="11"/>
      <color rgb="FFFFFFFF"/>
      <name val="Calibri"/>
      <scheme val="minor"/>
    </font>
    <font>
      <sz val="11"/>
      <color rgb="FF7F5F00"/>
      <name val="Calibri"/>
      <scheme val="minor"/>
    </font>
    <font>
      <b/>
      <sz val="11"/>
      <color rgb="FFC00000"/>
      <name val="Calibri"/>
      <scheme val="minor"/>
    </font>
  </fonts>
  <fills count="18">
    <fill>
      <patternFill patternType="none"/>
    </fill>
    <fill>
      <patternFill patternType="gray125"/>
    </fill>
    <fill>
      <patternFill patternType="solid">
        <fgColor rgb="FFC4D79B"/>
        <bgColor indexed="64"/>
      </patternFill>
    </fill>
    <fill>
      <patternFill patternType="solid">
        <fgColor rgb="FFD6E4F0"/>
        <bgColor indexed="64"/>
      </patternFill>
    </fill>
    <fill>
      <patternFill patternType="solid">
        <fgColor rgb="FFC6EFCE"/>
        <bgColor indexed="64"/>
      </patternFill>
    </fill>
    <fill>
      <patternFill patternType="solid">
        <fgColor rgb="FFFFC7CE"/>
        <bgColor indexed="64"/>
      </patternFill>
    </fill>
    <fill>
      <patternFill patternType="solid">
        <fgColor rgb="FFBDD7EE"/>
        <bgColor indexed="64"/>
      </patternFill>
    </fill>
    <fill>
      <patternFill patternType="solid">
        <fgColor rgb="FFE2EFDA"/>
        <bgColor indexed="64"/>
      </patternFill>
    </fill>
    <fill>
      <patternFill patternType="solid">
        <fgColor rgb="FFFF6B6B"/>
        <bgColor indexed="64"/>
      </patternFill>
    </fill>
    <fill>
      <patternFill patternType="solid">
        <fgColor rgb="FFD9D9D9"/>
        <bgColor indexed="64"/>
      </patternFill>
    </fill>
    <fill>
      <patternFill patternType="solid">
        <fgColor rgb="FF1F4E79"/>
        <bgColor indexed="64"/>
      </patternFill>
    </fill>
    <fill>
      <patternFill patternType="solid">
        <fgColor rgb="FFF2F2F2"/>
        <bgColor indexed="64"/>
      </patternFill>
    </fill>
    <fill>
      <patternFill patternType="solid">
        <fgColor rgb="FFFFF2CC"/>
        <bgColor indexed="64"/>
      </patternFill>
    </fill>
    <fill>
      <patternFill patternType="solid">
        <fgColor rgb="FFFFFFFF"/>
        <bgColor indexed="64"/>
      </patternFill>
    </fill>
    <fill>
      <patternFill patternType="solid">
        <fgColor rgb="FFFFFFCC"/>
        <bgColor indexed="64"/>
      </patternFill>
    </fill>
    <fill>
      <patternFill patternType="solid">
        <fgColor rgb="FFF2F7FB"/>
        <bgColor indexed="64"/>
      </patternFill>
    </fill>
    <fill>
      <patternFill patternType="solid">
        <fgColor rgb="FF2E75B6"/>
        <bgColor indexed="64"/>
      </patternFill>
    </fill>
    <fill>
      <patternFill patternType="solid">
        <fgColor rgb="FFF4B18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medium">
        <color auto="1"/>
      </left>
      <right style="thin">
        <color theme="0" tint="-0.24994659260841701"/>
      </right>
      <top style="thin">
        <color theme="0" tint="-0.24994659260841701"/>
      </top>
      <bottom/>
      <diagonal/>
    </border>
    <border>
      <left/>
      <right/>
      <top style="medium">
        <color auto="1"/>
      </top>
      <bottom style="medium">
        <color auto="1"/>
      </bottom>
      <diagonal/>
    </border>
    <border>
      <left style="thin">
        <color rgb="FFBDD7EE"/>
      </left>
      <right/>
      <top style="thin">
        <color rgb="FFBDD7EE"/>
      </top>
      <bottom style="thin">
        <color rgb="FFD6E4F0"/>
      </bottom>
      <diagonal/>
    </border>
    <border>
      <left/>
      <right/>
      <top style="thin">
        <color rgb="FFBDD7EE"/>
      </top>
      <bottom style="thin">
        <color rgb="FFD6E4F0"/>
      </bottom>
      <diagonal/>
    </border>
    <border>
      <left/>
      <right style="thin">
        <color rgb="FFBDD7EE"/>
      </right>
      <top style="thin">
        <color rgb="FFBDD7EE"/>
      </top>
      <bottom style="thin">
        <color rgb="FFD6E4F0"/>
      </bottom>
      <diagonal/>
    </border>
    <border>
      <left style="thin">
        <color rgb="FFBDD7EE"/>
      </left>
      <right/>
      <top style="thin">
        <color rgb="FFD6E4F0"/>
      </top>
      <bottom style="thin">
        <color rgb="FFD6E4F0"/>
      </bottom>
      <diagonal/>
    </border>
    <border>
      <left/>
      <right/>
      <top style="thin">
        <color rgb="FFD6E4F0"/>
      </top>
      <bottom style="thin">
        <color rgb="FFD6E4F0"/>
      </bottom>
      <diagonal/>
    </border>
    <border>
      <left/>
      <right style="thin">
        <color rgb="FFBDD7EE"/>
      </right>
      <top style="thin">
        <color rgb="FFD6E4F0"/>
      </top>
      <bottom style="thin">
        <color rgb="FFD6E4F0"/>
      </bottom>
      <diagonal/>
    </border>
    <border>
      <left style="thin">
        <color rgb="FFBDD7EE"/>
      </left>
      <right/>
      <top style="thin">
        <color rgb="FFD6E4F0"/>
      </top>
      <bottom style="thin">
        <color rgb="FFBDD7EE"/>
      </bottom>
      <diagonal/>
    </border>
    <border>
      <left/>
      <right/>
      <top style="thin">
        <color rgb="FFD6E4F0"/>
      </top>
      <bottom style="thin">
        <color rgb="FFBDD7EE"/>
      </bottom>
      <diagonal/>
    </border>
    <border>
      <left/>
      <right style="thin">
        <color rgb="FFBDD7EE"/>
      </right>
      <top style="thin">
        <color rgb="FFD6E4F0"/>
      </top>
      <bottom style="thin">
        <color rgb="FFBDD7EE"/>
      </bottom>
      <diagonal/>
    </border>
  </borders>
  <cellStyleXfs count="1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4" fillId="0" borderId="0" applyFill="0" applyBorder="0" applyAlignment="0" applyProtection="0"/>
  </cellStyleXfs>
  <cellXfs count="169">
    <xf numFmtId="0" fontId="0" fillId="0" borderId="0" xfId="0"/>
    <xf numFmtId="0" fontId="5" fillId="2" borderId="1" xfId="0" applyFont="1" applyFill="1" applyBorder="1"/>
    <xf numFmtId="0" fontId="5" fillId="2" borderId="1" xfId="0" applyFont="1" applyFill="1" applyBorder="1" applyAlignment="1">
      <alignment horizontal="center"/>
    </xf>
    <xf numFmtId="0" fontId="0" fillId="2" borderId="1" xfId="0" applyFill="1" applyBorder="1" applyAlignment="1">
      <alignment horizontal="center" vertical="center"/>
    </xf>
    <xf numFmtId="0" fontId="7" fillId="3" borderId="0" xfId="0" applyFont="1" applyFill="1"/>
    <xf numFmtId="0" fontId="0" fillId="3" borderId="0" xfId="0" applyFill="1"/>
    <xf numFmtId="0" fontId="8" fillId="0" borderId="0" xfId="0" applyFont="1"/>
    <xf numFmtId="0" fontId="10" fillId="4" borderId="0" xfId="0" applyFont="1" applyFill="1"/>
    <xf numFmtId="0" fontId="11" fillId="5" borderId="0" xfId="0" applyFont="1" applyFill="1"/>
    <xf numFmtId="0" fontId="12" fillId="6" borderId="0" xfId="0" applyFont="1" applyFill="1"/>
    <xf numFmtId="0" fontId="14" fillId="8" borderId="0" xfId="0" applyFont="1" applyFill="1"/>
    <xf numFmtId="0" fontId="8" fillId="9" borderId="0" xfId="0" applyFont="1" applyFill="1"/>
    <xf numFmtId="0" fontId="0" fillId="10" borderId="0" xfId="0" applyFill="1"/>
    <xf numFmtId="0" fontId="16" fillId="4" borderId="0" xfId="0" applyFont="1" applyFill="1" applyAlignment="1">
      <alignment horizontal="center"/>
    </xf>
    <xf numFmtId="0" fontId="17" fillId="5" borderId="0" xfId="0" applyFont="1" applyFill="1" applyAlignment="1">
      <alignment horizontal="center"/>
    </xf>
    <xf numFmtId="0" fontId="18" fillId="6" borderId="0" xfId="0" applyFont="1" applyFill="1" applyAlignment="1">
      <alignment horizontal="center"/>
    </xf>
    <xf numFmtId="0" fontId="19" fillId="7" borderId="0" xfId="0" applyFont="1" applyFill="1" applyAlignment="1">
      <alignment horizontal="center"/>
    </xf>
    <xf numFmtId="0" fontId="9" fillId="2" borderId="0" xfId="0" applyFont="1" applyFill="1" applyAlignment="1">
      <alignment horizontal="center"/>
    </xf>
    <xf numFmtId="0" fontId="21" fillId="3" borderId="0" xfId="0" applyFont="1" applyFill="1" applyAlignment="1">
      <alignment horizontal="center"/>
    </xf>
    <xf numFmtId="0" fontId="22" fillId="8" borderId="0" xfId="0" applyFont="1" applyFill="1" applyAlignment="1">
      <alignment horizontal="center"/>
    </xf>
    <xf numFmtId="0" fontId="23" fillId="0" borderId="0" xfId="0" applyFont="1"/>
    <xf numFmtId="0" fontId="24" fillId="3" borderId="0" xfId="0" applyFont="1" applyFill="1" applyAlignment="1">
      <alignment horizontal="center"/>
    </xf>
    <xf numFmtId="0" fontId="24" fillId="9" borderId="0" xfId="0" applyFont="1" applyFill="1" applyAlignment="1">
      <alignment horizontal="center"/>
    </xf>
    <xf numFmtId="0" fontId="0" fillId="11" borderId="0" xfId="0" applyFill="1"/>
    <xf numFmtId="0" fontId="25" fillId="8" borderId="0" xfId="0" applyFont="1" applyFill="1" applyAlignment="1">
      <alignment horizontal="center"/>
    </xf>
    <xf numFmtId="0" fontId="26" fillId="9" borderId="0" xfId="0" applyFont="1" applyFill="1" applyAlignment="1">
      <alignment horizontal="center"/>
    </xf>
    <xf numFmtId="0" fontId="26" fillId="3" borderId="0" xfId="0" applyFont="1" applyFill="1" applyAlignment="1">
      <alignment horizontal="center"/>
    </xf>
    <xf numFmtId="0" fontId="30" fillId="12" borderId="0" xfId="0" applyFont="1" applyFill="1"/>
    <xf numFmtId="0" fontId="20" fillId="9" borderId="0" xfId="0" applyFont="1" applyFill="1" applyAlignment="1">
      <alignment horizontal="center"/>
    </xf>
    <xf numFmtId="0" fontId="20" fillId="12" borderId="0" xfId="0" applyFont="1" applyFill="1" applyAlignment="1">
      <alignment horizontal="center"/>
    </xf>
    <xf numFmtId="0" fontId="20" fillId="8" borderId="0" xfId="0" applyFont="1" applyFill="1" applyAlignment="1">
      <alignment horizontal="center"/>
    </xf>
    <xf numFmtId="0" fontId="15" fillId="10" borderId="0" xfId="0" applyFont="1" applyFill="1" applyAlignment="1">
      <alignment horizontal="center"/>
    </xf>
    <xf numFmtId="0" fontId="31" fillId="3" borderId="0" xfId="0" applyFont="1" applyFill="1"/>
    <xf numFmtId="0" fontId="8" fillId="0" borderId="0" xfId="0" applyFont="1" applyAlignment="1">
      <alignment horizontal="center"/>
    </xf>
    <xf numFmtId="0" fontId="32" fillId="13" borderId="0" xfId="0" applyFont="1" applyFill="1"/>
    <xf numFmtId="0" fontId="32" fillId="13" borderId="0" xfId="0" applyFont="1" applyFill="1" applyAlignment="1">
      <alignment horizontal="center"/>
    </xf>
    <xf numFmtId="0" fontId="14" fillId="8" borderId="0" xfId="0" applyFont="1" applyFill="1" applyAlignment="1">
      <alignment horizontal="center"/>
    </xf>
    <xf numFmtId="49" fontId="15" fillId="10" borderId="0" xfId="0" applyNumberFormat="1" applyFont="1" applyFill="1"/>
    <xf numFmtId="0" fontId="33" fillId="8" borderId="0" xfId="0" applyFont="1" applyFill="1" applyAlignment="1">
      <alignment horizontal="center"/>
    </xf>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164" fontId="15" fillId="10" borderId="0" xfId="0" applyNumberFormat="1" applyFont="1" applyFill="1" applyAlignment="1">
      <alignment horizontal="left"/>
    </xf>
    <xf numFmtId="0" fontId="0" fillId="2" borderId="1" xfId="0" applyFill="1" applyBorder="1" applyAlignment="1">
      <alignment horizontal="center" vertical="center" wrapText="1"/>
    </xf>
    <xf numFmtId="0" fontId="9" fillId="0" borderId="2" xfId="0" applyFont="1" applyBorder="1"/>
    <xf numFmtId="0" fontId="8" fillId="4" borderId="2" xfId="0" applyFont="1" applyFill="1" applyBorder="1" applyAlignment="1">
      <alignment horizontal="center"/>
    </xf>
    <xf numFmtId="0" fontId="8" fillId="5" borderId="2" xfId="0" applyFont="1" applyFill="1" applyBorder="1" applyAlignment="1">
      <alignment horizontal="center"/>
    </xf>
    <xf numFmtId="0" fontId="8" fillId="6" borderId="2" xfId="0" applyFont="1" applyFill="1" applyBorder="1" applyAlignment="1">
      <alignment horizontal="center"/>
    </xf>
    <xf numFmtId="0" fontId="8" fillId="7" borderId="2" xfId="0" applyFont="1" applyFill="1" applyBorder="1" applyAlignment="1">
      <alignment horizontal="center"/>
    </xf>
    <xf numFmtId="0" fontId="8" fillId="2" borderId="2" xfId="0" applyFont="1" applyFill="1" applyBorder="1" applyAlignment="1">
      <alignment horizontal="center"/>
    </xf>
    <xf numFmtId="0" fontId="9" fillId="0" borderId="2" xfId="0" applyFont="1" applyBorder="1" applyAlignment="1">
      <alignment horizontal="center"/>
    </xf>
    <xf numFmtId="0" fontId="30" fillId="12" borderId="0" xfId="0" applyFont="1" applyFill="1" applyAlignment="1">
      <alignment horizontal="center"/>
    </xf>
    <xf numFmtId="49" fontId="15" fillId="10" borderId="0" xfId="0" applyNumberFormat="1" applyFont="1" applyFill="1" applyAlignment="1">
      <alignment horizontal="left"/>
    </xf>
    <xf numFmtId="0" fontId="0" fillId="0" borderId="0" xfId="0" applyAlignment="1">
      <alignment wrapText="1"/>
    </xf>
    <xf numFmtId="0" fontId="34" fillId="0" borderId="0" xfId="0" applyFont="1"/>
    <xf numFmtId="0" fontId="35" fillId="0" borderId="0" xfId="0" applyFont="1"/>
    <xf numFmtId="0" fontId="35" fillId="14" borderId="0" xfId="0" applyFont="1" applyFill="1"/>
    <xf numFmtId="0" fontId="36" fillId="0" borderId="0" xfId="0" applyFont="1" applyAlignment="1">
      <alignment horizontal="center"/>
    </xf>
    <xf numFmtId="0" fontId="38" fillId="0" borderId="0" xfId="0" applyFont="1"/>
    <xf numFmtId="0" fontId="18" fillId="0" borderId="0" xfId="0" applyFont="1" applyAlignment="1">
      <alignment horizontal="center"/>
    </xf>
    <xf numFmtId="0" fontId="37" fillId="0" borderId="0" xfId="0" applyFont="1"/>
    <xf numFmtId="0" fontId="39" fillId="14" borderId="0" xfId="0" applyFont="1" applyFill="1"/>
    <xf numFmtId="0" fontId="13" fillId="7" borderId="0" xfId="0" applyFont="1" applyFill="1"/>
    <xf numFmtId="0" fontId="40" fillId="10" borderId="0" xfId="0" applyFont="1" applyFill="1"/>
    <xf numFmtId="0" fontId="7" fillId="3" borderId="0" xfId="0" applyFont="1" applyFill="1" applyAlignment="1">
      <alignment horizontal="center"/>
    </xf>
    <xf numFmtId="0" fontId="37" fillId="0" borderId="0" xfId="0" applyFont="1" applyAlignment="1">
      <alignment horizontal="center"/>
    </xf>
    <xf numFmtId="0" fontId="0" fillId="0" borderId="0" xfId="0" applyAlignment="1">
      <alignment horizontal="center"/>
    </xf>
    <xf numFmtId="164" fontId="15" fillId="10" borderId="0" xfId="0" applyNumberFormat="1" applyFont="1" applyFill="1" applyAlignment="1">
      <alignment horizontal="center"/>
    </xf>
    <xf numFmtId="49" fontId="15" fillId="10" borderId="0" xfId="0" applyNumberFormat="1" applyFont="1" applyFill="1" applyAlignment="1">
      <alignment horizontal="center"/>
    </xf>
    <xf numFmtId="0" fontId="8" fillId="7" borderId="4" xfId="0" applyFont="1" applyFill="1" applyBorder="1" applyAlignment="1">
      <alignment horizontal="center"/>
    </xf>
    <xf numFmtId="0" fontId="8" fillId="4" borderId="3" xfId="0" applyFont="1" applyFill="1" applyBorder="1" applyAlignment="1">
      <alignment horizontal="center"/>
    </xf>
    <xf numFmtId="0" fontId="6" fillId="0" borderId="3" xfId="0" applyFont="1" applyBorder="1" applyAlignment="1">
      <alignment horizontal="center"/>
    </xf>
    <xf numFmtId="0" fontId="41" fillId="0" borderId="4" xfId="0" applyFont="1" applyBorder="1" applyAlignment="1">
      <alignment horizontal="center"/>
    </xf>
    <xf numFmtId="0" fontId="15" fillId="10" borderId="0" xfId="0" applyFont="1" applyFill="1" applyAlignment="1">
      <alignment horizontal="center" wrapText="1"/>
    </xf>
    <xf numFmtId="0" fontId="9" fillId="0" borderId="5" xfId="0" applyFont="1" applyBorder="1"/>
    <xf numFmtId="0" fontId="41" fillId="0" borderId="6" xfId="0" applyFont="1" applyBorder="1" applyAlignment="1">
      <alignment horizontal="center"/>
    </xf>
    <xf numFmtId="0" fontId="8" fillId="4" borderId="7" xfId="0" applyFont="1" applyFill="1" applyBorder="1" applyAlignment="1">
      <alignment horizontal="center"/>
    </xf>
    <xf numFmtId="0" fontId="8" fillId="5" borderId="5" xfId="0" applyFont="1" applyFill="1" applyBorder="1" applyAlignment="1">
      <alignment horizontal="center"/>
    </xf>
    <xf numFmtId="0" fontId="8" fillId="6" borderId="5" xfId="0" applyFont="1" applyFill="1" applyBorder="1" applyAlignment="1">
      <alignment horizontal="center"/>
    </xf>
    <xf numFmtId="0" fontId="8" fillId="7" borderId="6" xfId="0" applyFont="1" applyFill="1" applyBorder="1" applyAlignment="1">
      <alignment horizontal="center"/>
    </xf>
    <xf numFmtId="0" fontId="6" fillId="0" borderId="7" xfId="0" applyFont="1" applyBorder="1" applyAlignment="1">
      <alignment horizontal="center"/>
    </xf>
    <xf numFmtId="0" fontId="42" fillId="0" borderId="8" xfId="0" applyFont="1" applyBorder="1" applyAlignment="1">
      <alignment horizontal="center"/>
    </xf>
    <xf numFmtId="0" fontId="42" fillId="0" borderId="8" xfId="0" applyFont="1" applyBorder="1"/>
    <xf numFmtId="0" fontId="22" fillId="8" borderId="2" xfId="0" applyFont="1" applyFill="1" applyBorder="1" applyAlignment="1" applyProtection="1">
      <alignment horizontal="center"/>
      <protection locked="0"/>
    </xf>
    <xf numFmtId="0" fontId="20" fillId="0" borderId="2" xfId="0" applyFont="1" applyBorder="1" applyAlignment="1" applyProtection="1">
      <alignment horizontal="center"/>
      <protection locked="0"/>
    </xf>
    <xf numFmtId="0" fontId="27" fillId="9" borderId="2" xfId="0" applyFont="1" applyFill="1" applyBorder="1" applyAlignment="1" applyProtection="1">
      <alignment horizontal="center"/>
      <protection locked="0"/>
    </xf>
    <xf numFmtId="0" fontId="0" fillId="11" borderId="2" xfId="0" applyFill="1" applyBorder="1" applyProtection="1">
      <protection locked="0"/>
    </xf>
    <xf numFmtId="0" fontId="20" fillId="8" borderId="2" xfId="0" applyFont="1" applyFill="1" applyBorder="1" applyAlignment="1" applyProtection="1">
      <alignment horizontal="center"/>
      <protection locked="0"/>
    </xf>
    <xf numFmtId="0" fontId="20" fillId="9" borderId="2" xfId="0" applyFont="1" applyFill="1" applyBorder="1" applyAlignment="1" applyProtection="1">
      <alignment horizontal="center"/>
      <protection locked="0"/>
    </xf>
    <xf numFmtId="0" fontId="5" fillId="0" borderId="1" xfId="0" applyFont="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9" fontId="0" fillId="0" borderId="1" xfId="0" applyNumberFormat="1" applyBorder="1" applyAlignment="1" applyProtection="1">
      <alignment horizontal="center"/>
      <protection locked="0"/>
    </xf>
    <xf numFmtId="0" fontId="43" fillId="10" borderId="0" xfId="0" applyFont="1" applyFill="1" applyAlignment="1">
      <alignment horizontal="left"/>
    </xf>
    <xf numFmtId="0" fontId="0" fillId="10" borderId="0" xfId="0" applyFill="1" applyAlignment="1">
      <alignment horizontal="center"/>
    </xf>
    <xf numFmtId="0" fontId="48" fillId="13" borderId="0" xfId="0" applyFont="1" applyFill="1"/>
    <xf numFmtId="0" fontId="49" fillId="16" borderId="0" xfId="0" applyFont="1" applyFill="1" applyAlignment="1">
      <alignment horizontal="left"/>
    </xf>
    <xf numFmtId="0" fontId="0" fillId="16" borderId="0" xfId="0" applyFill="1" applyAlignment="1">
      <alignment horizontal="center"/>
    </xf>
    <xf numFmtId="0" fontId="0" fillId="16" borderId="0" xfId="0" applyFill="1"/>
    <xf numFmtId="0" fontId="54" fillId="16" borderId="0" xfId="0" applyFont="1" applyFill="1" applyAlignment="1">
      <alignment horizontal="left"/>
    </xf>
    <xf numFmtId="0" fontId="44" fillId="3" borderId="9" xfId="0" applyFont="1" applyFill="1" applyBorder="1" applyAlignment="1">
      <alignment horizontal="left"/>
    </xf>
    <xf numFmtId="0" fontId="44" fillId="3" borderId="10" xfId="0" applyFont="1" applyFill="1" applyBorder="1" applyAlignment="1">
      <alignment horizontal="center"/>
    </xf>
    <xf numFmtId="0" fontId="44" fillId="3" borderId="10" xfId="0" applyFont="1" applyFill="1" applyBorder="1" applyAlignment="1">
      <alignment horizontal="left"/>
    </xf>
    <xf numFmtId="0" fontId="0" fillId="3" borderId="11" xfId="0" applyFill="1" applyBorder="1"/>
    <xf numFmtId="0" fontId="45" fillId="13" borderId="12" xfId="0" applyFont="1" applyFill="1" applyBorder="1" applyAlignment="1">
      <alignment horizontal="left"/>
    </xf>
    <xf numFmtId="14" fontId="46" fillId="13" borderId="13" xfId="0" applyNumberFormat="1" applyFont="1" applyFill="1" applyBorder="1" applyAlignment="1">
      <alignment horizontal="center"/>
    </xf>
    <xf numFmtId="0" fontId="46" fillId="13" borderId="13" xfId="0" applyFont="1" applyFill="1" applyBorder="1" applyAlignment="1">
      <alignment horizontal="center"/>
    </xf>
    <xf numFmtId="0" fontId="47" fillId="13" borderId="13" xfId="0" applyFont="1" applyFill="1" applyBorder="1" applyAlignment="1">
      <alignment horizontal="center"/>
    </xf>
    <xf numFmtId="0" fontId="0" fillId="13" borderId="13" xfId="0" applyFill="1" applyBorder="1"/>
    <xf numFmtId="0" fontId="48" fillId="13" borderId="13" xfId="0" applyFont="1" applyFill="1" applyBorder="1" applyAlignment="1">
      <alignment horizontal="left"/>
    </xf>
    <xf numFmtId="0" fontId="0" fillId="13" borderId="14" xfId="0" applyFill="1" applyBorder="1"/>
    <xf numFmtId="0" fontId="45" fillId="15" borderId="12" xfId="0" applyFont="1" applyFill="1" applyBorder="1" applyAlignment="1">
      <alignment horizontal="left"/>
    </xf>
    <xf numFmtId="14" fontId="46" fillId="15" borderId="13" xfId="0" applyNumberFormat="1" applyFont="1" applyFill="1" applyBorder="1" applyAlignment="1">
      <alignment horizontal="center"/>
    </xf>
    <xf numFmtId="0" fontId="46" fillId="15" borderId="13" xfId="0" applyFont="1" applyFill="1" applyBorder="1" applyAlignment="1">
      <alignment horizontal="center"/>
    </xf>
    <xf numFmtId="0" fontId="47" fillId="15" borderId="13" xfId="0" applyFont="1" applyFill="1" applyBorder="1" applyAlignment="1">
      <alignment horizontal="center"/>
    </xf>
    <xf numFmtId="0" fontId="48" fillId="15" borderId="13" xfId="0" applyFont="1" applyFill="1" applyBorder="1" applyAlignment="1">
      <alignment horizontal="left"/>
    </xf>
    <xf numFmtId="0" fontId="0" fillId="15" borderId="14" xfId="0" applyFill="1" applyBorder="1"/>
    <xf numFmtId="0" fontId="0" fillId="13" borderId="12" xfId="0" applyFill="1" applyBorder="1"/>
    <xf numFmtId="0" fontId="0" fillId="13" borderId="13" xfId="0" applyFill="1" applyBorder="1" applyAlignment="1">
      <alignment horizontal="center"/>
    </xf>
    <xf numFmtId="0" fontId="44" fillId="3" borderId="15" xfId="0" applyFont="1" applyFill="1" applyBorder="1" applyAlignment="1">
      <alignment horizontal="left"/>
    </xf>
    <xf numFmtId="0" fontId="0" fillId="3" borderId="16" xfId="0" applyFill="1" applyBorder="1" applyAlignment="1">
      <alignment horizontal="center"/>
    </xf>
    <xf numFmtId="0" fontId="0" fillId="3" borderId="16" xfId="0" applyFill="1" applyBorder="1"/>
    <xf numFmtId="0" fontId="44" fillId="3" borderId="16" xfId="0" applyFont="1" applyFill="1" applyBorder="1" applyAlignment="1">
      <alignment horizontal="center"/>
    </xf>
    <xf numFmtId="0" fontId="47" fillId="3" borderId="16" xfId="0" applyFont="1" applyFill="1" applyBorder="1" applyAlignment="1">
      <alignment horizontal="center"/>
    </xf>
    <xf numFmtId="0" fontId="48" fillId="3" borderId="16" xfId="0" applyFont="1" applyFill="1" applyBorder="1" applyAlignment="1">
      <alignment horizontal="left"/>
    </xf>
    <xf numFmtId="0" fontId="0" fillId="3" borderId="17" xfId="0" applyFill="1" applyBorder="1"/>
    <xf numFmtId="0" fontId="45" fillId="3" borderId="9" xfId="0" applyFont="1" applyFill="1" applyBorder="1" applyAlignment="1">
      <alignment horizontal="left"/>
    </xf>
    <xf numFmtId="0" fontId="45" fillId="3" borderId="10" xfId="0" applyFont="1" applyFill="1" applyBorder="1" applyAlignment="1">
      <alignment horizontal="center"/>
    </xf>
    <xf numFmtId="0" fontId="45" fillId="3" borderId="10" xfId="0" applyFont="1" applyFill="1" applyBorder="1" applyAlignment="1">
      <alignment horizontal="left"/>
    </xf>
    <xf numFmtId="0" fontId="50" fillId="13" borderId="12" xfId="0" applyFont="1" applyFill="1" applyBorder="1"/>
    <xf numFmtId="0" fontId="51" fillId="13" borderId="13" xfId="0" applyFont="1" applyFill="1" applyBorder="1" applyAlignment="1">
      <alignment horizontal="center"/>
    </xf>
    <xf numFmtId="0" fontId="48" fillId="13" borderId="13" xfId="0" applyFont="1" applyFill="1" applyBorder="1" applyAlignment="1">
      <alignment horizontal="center"/>
    </xf>
    <xf numFmtId="0" fontId="50" fillId="15" borderId="12" xfId="0" applyFont="1" applyFill="1" applyBorder="1"/>
    <xf numFmtId="0" fontId="51" fillId="15" borderId="13" xfId="0" applyFont="1" applyFill="1" applyBorder="1" applyAlignment="1">
      <alignment horizontal="center"/>
    </xf>
    <xf numFmtId="0" fontId="48" fillId="15" borderId="13" xfId="0" applyFont="1" applyFill="1" applyBorder="1" applyAlignment="1">
      <alignment horizontal="center"/>
    </xf>
    <xf numFmtId="0" fontId="52" fillId="13" borderId="13" xfId="0" applyFont="1" applyFill="1" applyBorder="1" applyAlignment="1">
      <alignment horizontal="center"/>
    </xf>
    <xf numFmtId="0" fontId="53" fillId="13" borderId="13" xfId="0" applyFont="1" applyFill="1" applyBorder="1" applyAlignment="1">
      <alignment horizontal="center"/>
    </xf>
    <xf numFmtId="0" fontId="52" fillId="15" borderId="13" xfId="0" applyFont="1" applyFill="1" applyBorder="1" applyAlignment="1">
      <alignment horizontal="center"/>
    </xf>
    <xf numFmtId="0" fontId="53" fillId="15" borderId="13" xfId="0" applyFont="1" applyFill="1" applyBorder="1" applyAlignment="1">
      <alignment horizontal="center"/>
    </xf>
    <xf numFmtId="0" fontId="50" fillId="13" borderId="15" xfId="0" applyFont="1" applyFill="1" applyBorder="1"/>
    <xf numFmtId="0" fontId="46" fillId="13" borderId="16" xfId="0" applyFont="1" applyFill="1" applyBorder="1" applyAlignment="1">
      <alignment horizontal="center"/>
    </xf>
    <xf numFmtId="0" fontId="51" fillId="13" borderId="16" xfId="0" applyFont="1" applyFill="1" applyBorder="1" applyAlignment="1">
      <alignment horizontal="center"/>
    </xf>
    <xf numFmtId="0" fontId="48" fillId="13" borderId="16" xfId="0" applyFont="1" applyFill="1" applyBorder="1" applyAlignment="1">
      <alignment horizontal="center"/>
    </xf>
    <xf numFmtId="0" fontId="0" fillId="13" borderId="17" xfId="0" applyFill="1" applyBorder="1"/>
    <xf numFmtId="0" fontId="33" fillId="17" borderId="0" xfId="0" applyFont="1" applyFill="1" applyAlignment="1">
      <alignment horizontal="center"/>
    </xf>
    <xf numFmtId="0" fontId="26" fillId="12" borderId="0" xfId="0" applyFont="1" applyFill="1" applyAlignment="1">
      <alignment horizontal="center"/>
    </xf>
    <xf numFmtId="0" fontId="20" fillId="12" borderId="2" xfId="0" applyFont="1" applyFill="1" applyBorder="1" applyAlignment="1" applyProtection="1">
      <alignment horizontal="center"/>
      <protection locked="0"/>
    </xf>
    <xf numFmtId="0" fontId="55" fillId="12" borderId="0" xfId="0" applyFont="1" applyFill="1"/>
    <xf numFmtId="0" fontId="56" fillId="3" borderId="0" xfId="0" applyFont="1" applyFill="1" applyAlignment="1">
      <alignment wrapText="1"/>
    </xf>
    <xf numFmtId="0" fontId="57" fillId="0" borderId="0" xfId="0" applyFont="1" applyAlignment="1">
      <alignment wrapText="1"/>
    </xf>
    <xf numFmtId="0" fontId="58" fillId="0" borderId="0" xfId="0" applyFont="1" applyAlignment="1">
      <alignment wrapText="1"/>
    </xf>
    <xf numFmtId="0" fontId="59" fillId="0" borderId="0" xfId="0" applyFont="1" applyAlignment="1">
      <alignment wrapText="1"/>
    </xf>
    <xf numFmtId="0" fontId="43" fillId="10" borderId="0" xfId="0" applyFont="1" applyFill="1" applyAlignment="1">
      <alignment wrapText="1"/>
    </xf>
    <xf numFmtId="0" fontId="61" fillId="0" borderId="0" xfId="0" applyFont="1" applyAlignment="1">
      <alignment wrapText="1"/>
    </xf>
    <xf numFmtId="0" fontId="63" fillId="0" borderId="0" xfId="0" applyFont="1" applyAlignment="1">
      <alignment wrapText="1"/>
    </xf>
    <xf numFmtId="0" fontId="65" fillId="0" borderId="0" xfId="0" applyFont="1" applyAlignment="1">
      <alignment wrapText="1"/>
    </xf>
    <xf numFmtId="0" fontId="66" fillId="4" borderId="0" xfId="0" applyFont="1" applyFill="1" applyAlignment="1">
      <alignment wrapText="1"/>
    </xf>
    <xf numFmtId="0" fontId="67" fillId="5" borderId="0" xfId="0" applyFont="1" applyFill="1" applyAlignment="1">
      <alignment wrapText="1"/>
    </xf>
    <xf numFmtId="0" fontId="64" fillId="6" borderId="0" xfId="0" applyFont="1" applyFill="1" applyAlignment="1">
      <alignment wrapText="1"/>
    </xf>
    <xf numFmtId="0" fontId="68" fillId="7" borderId="0" xfId="0" applyFont="1" applyFill="1" applyAlignment="1">
      <alignment wrapText="1"/>
    </xf>
    <xf numFmtId="0" fontId="62" fillId="0" borderId="0" xfId="0" applyFont="1" applyAlignment="1">
      <alignment wrapText="1"/>
    </xf>
    <xf numFmtId="0" fontId="60" fillId="9" borderId="0" xfId="0" applyFont="1" applyFill="1" applyAlignment="1">
      <alignment wrapText="1"/>
    </xf>
    <xf numFmtId="0" fontId="69" fillId="8" borderId="0" xfId="0" applyFont="1" applyFill="1" applyAlignment="1">
      <alignment wrapText="1"/>
    </xf>
    <xf numFmtId="0" fontId="70" fillId="12" borderId="0" xfId="0" applyFont="1" applyFill="1" applyAlignment="1">
      <alignment wrapText="1"/>
    </xf>
    <xf numFmtId="0" fontId="70" fillId="17" borderId="0" xfId="0" applyFont="1" applyFill="1" applyAlignment="1">
      <alignment wrapText="1"/>
    </xf>
    <xf numFmtId="0" fontId="71" fillId="0" borderId="0" xfId="0" applyFont="1" applyAlignment="1">
      <alignment wrapText="1"/>
    </xf>
  </cellXfs>
  <cellStyles count="15">
    <cellStyle name="Besuchter Hyperlink" xfId="12" builtinId="9" hidden="1"/>
    <cellStyle name="Besuchter Hyperlink" xfId="8" builtinId="9" hidden="1"/>
    <cellStyle name="Besuchter Hyperlink" xfId="10" builtinId="9" hidden="1"/>
    <cellStyle name="Besuchter Hyperlink" xfId="2" builtinId="9" hidden="1"/>
    <cellStyle name="Besuchter Hyperlink" xfId="6" builtinId="9" hidden="1"/>
    <cellStyle name="Besuchter Hyperlink" xfId="4" builtinId="9" hidden="1"/>
    <cellStyle name="Hyperlink 2" xfId="14" xr:uid="{DD0F080E-72B2-F44D-B0DA-B63DC8552ECC}"/>
    <cellStyle name="Link" xfId="11" builtinId="8" hidden="1"/>
    <cellStyle name="Link" xfId="9" builtinId="8" hidden="1"/>
    <cellStyle name="Link" xfId="3" builtinId="8" hidden="1"/>
    <cellStyle name="Link" xfId="5" builtinId="8" hidden="1"/>
    <cellStyle name="Link" xfId="7" builtinId="8" hidden="1"/>
    <cellStyle name="Link" xfId="1" builtinId="8" hidden="1"/>
    <cellStyle name="Standard" xfId="0" builtinId="0"/>
    <cellStyle name="Standard 2" xfId="13" xr:uid="{A1F479BD-0727-3648-B28B-A5D2D4CB2890}"/>
  </cellStyles>
  <dxfs count="4">
    <dxf>
      <font>
        <color theme="6" tint="-0.499984740745262"/>
      </font>
      <fill>
        <patternFill>
          <bgColor theme="6" tint="0.79998168889431442"/>
        </patternFill>
      </fill>
    </dxf>
    <dxf>
      <font>
        <color theme="4" tint="-0.24994659260841701"/>
      </font>
      <fill>
        <patternFill>
          <bgColor theme="3" tint="0.79998168889431442"/>
        </patternFill>
      </fill>
    </dxf>
    <dxf>
      <font>
        <color theme="5" tint="-0.24994659260841701"/>
      </font>
      <fill>
        <patternFill>
          <bgColor theme="5" tint="0.79998168889431442"/>
        </patternFill>
      </fill>
    </dxf>
    <dxf>
      <font>
        <color rgb="FF006100"/>
      </font>
      <fill>
        <patternFill>
          <bgColor rgb="FFC6EFCE"/>
        </patternFill>
      </fill>
    </dxf>
  </dxfs>
  <tableStyles count="1" defaultTableStyle="TableStyleMedium9" defaultPivotStyle="PivotStyleMedium4">
    <tableStyle name="Invisible" pivot="0" table="0" count="0" xr9:uid="{FF5733F3-8A0A-454A-B880-0F07449CEF4B}"/>
  </tableStyles>
  <colors>
    <mruColors>
      <color rgb="FF1F4E7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875"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1E3511A-CDD6-4012-969F-48852E1256A8}">
  <we:reference id="WA200009404" version="1.0.0.5" store="Omex" storeType="OMEX"/>
  <we:alternateReferences>
    <we:reference id="WA200009404" version="1.0.0.5" store="WA200009404" storeType="OMEX"/>
  </we:alternateReferences>
  <we:properties>
    <we:property name="Office.AutoShowTaskpaneWithDocument" value="true"/>
  </we:properties>
  <we:bindings/>
  <we:snapshot xmlns:r="http://schemas.openxmlformats.org/officeDocument/2006/relationships"/>
</we:webextension>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9ED0-E00F-4253-9D10-6A1EF9468A0A}">
  <dimension ref="A1:A113"/>
  <sheetViews>
    <sheetView showGridLines="0" topLeftCell="A21" workbookViewId="0">
      <selection activeCell="A113" sqref="A113"/>
    </sheetView>
  </sheetViews>
  <sheetFormatPr baseColWidth="10" defaultRowHeight="15.6" x14ac:dyDescent="0.6"/>
  <cols>
    <col min="1" max="1" width="116.6484375" customWidth="1"/>
    <col min="2" max="2" width="5" customWidth="1"/>
  </cols>
  <sheetData>
    <row r="1" spans="1:1" ht="38.049999999999997" customHeight="1" x14ac:dyDescent="0.85">
      <c r="A1" s="151" t="s">
        <v>162</v>
      </c>
    </row>
    <row r="2" spans="1:1" x14ac:dyDescent="0.6">
      <c r="A2" s="55"/>
    </row>
    <row r="3" spans="1:1" ht="18.3" x14ac:dyDescent="0.7">
      <c r="A3" s="152" t="s">
        <v>163</v>
      </c>
    </row>
    <row r="4" spans="1:1" x14ac:dyDescent="0.6">
      <c r="A4" s="55"/>
    </row>
    <row r="5" spans="1:1" ht="43.5" x14ac:dyDescent="0.6">
      <c r="A5" s="153" t="s">
        <v>164</v>
      </c>
    </row>
    <row r="6" spans="1:1" x14ac:dyDescent="0.6">
      <c r="A6" s="55"/>
    </row>
    <row r="7" spans="1:1" x14ac:dyDescent="0.6">
      <c r="A7" s="154" t="s">
        <v>165</v>
      </c>
    </row>
    <row r="8" spans="1:1" ht="16.8" x14ac:dyDescent="0.65">
      <c r="A8" s="155" t="s">
        <v>166</v>
      </c>
    </row>
    <row r="9" spans="1:1" x14ac:dyDescent="0.6">
      <c r="A9" s="55"/>
    </row>
    <row r="10" spans="1:1" x14ac:dyDescent="0.6">
      <c r="A10" s="153" t="s">
        <v>167</v>
      </c>
    </row>
    <row r="11" spans="1:1" x14ac:dyDescent="0.6">
      <c r="A11" s="55"/>
    </row>
    <row r="12" spans="1:1" x14ac:dyDescent="0.6">
      <c r="A12" s="153" t="s">
        <v>168</v>
      </c>
    </row>
    <row r="13" spans="1:1" x14ac:dyDescent="0.6">
      <c r="A13" s="153" t="s">
        <v>169</v>
      </c>
    </row>
    <row r="14" spans="1:1" x14ac:dyDescent="0.6">
      <c r="A14" s="153" t="s">
        <v>170</v>
      </c>
    </row>
    <row r="15" spans="1:1" x14ac:dyDescent="0.6">
      <c r="A15" s="153" t="s">
        <v>171</v>
      </c>
    </row>
    <row r="16" spans="1:1" x14ac:dyDescent="0.6">
      <c r="A16" s="153" t="s">
        <v>172</v>
      </c>
    </row>
    <row r="17" spans="1:1" x14ac:dyDescent="0.6">
      <c r="A17" s="153" t="s">
        <v>173</v>
      </c>
    </row>
    <row r="18" spans="1:1" x14ac:dyDescent="0.6">
      <c r="A18" s="55"/>
    </row>
    <row r="19" spans="1:1" x14ac:dyDescent="0.6">
      <c r="A19" s="156" t="s">
        <v>174</v>
      </c>
    </row>
    <row r="20" spans="1:1" x14ac:dyDescent="0.6">
      <c r="A20" s="55"/>
    </row>
    <row r="21" spans="1:1" x14ac:dyDescent="0.6">
      <c r="A21" s="154" t="s">
        <v>165</v>
      </c>
    </row>
    <row r="22" spans="1:1" ht="16.8" x14ac:dyDescent="0.65">
      <c r="A22" s="155" t="s">
        <v>175</v>
      </c>
    </row>
    <row r="23" spans="1:1" x14ac:dyDescent="0.6">
      <c r="A23" s="55"/>
    </row>
    <row r="24" spans="1:1" x14ac:dyDescent="0.6">
      <c r="A24" s="153" t="s">
        <v>176</v>
      </c>
    </row>
    <row r="25" spans="1:1" x14ac:dyDescent="0.6">
      <c r="A25" s="55"/>
    </row>
    <row r="26" spans="1:1" x14ac:dyDescent="0.6">
      <c r="A26" s="157" t="s">
        <v>177</v>
      </c>
    </row>
    <row r="27" spans="1:1" x14ac:dyDescent="0.6">
      <c r="A27" s="153" t="s">
        <v>178</v>
      </c>
    </row>
    <row r="28" spans="1:1" x14ac:dyDescent="0.6">
      <c r="A28" s="55"/>
    </row>
    <row r="29" spans="1:1" x14ac:dyDescent="0.6">
      <c r="A29" s="157" t="s">
        <v>179</v>
      </c>
    </row>
    <row r="30" spans="1:1" x14ac:dyDescent="0.6">
      <c r="A30" s="153" t="s">
        <v>180</v>
      </c>
    </row>
    <row r="31" spans="1:1" x14ac:dyDescent="0.6">
      <c r="A31" s="55"/>
    </row>
    <row r="32" spans="1:1" x14ac:dyDescent="0.6">
      <c r="A32" s="157" t="s">
        <v>181</v>
      </c>
    </row>
    <row r="33" spans="1:1" x14ac:dyDescent="0.6">
      <c r="A33" s="153" t="s">
        <v>182</v>
      </c>
    </row>
    <row r="34" spans="1:1" x14ac:dyDescent="0.6">
      <c r="A34" s="55"/>
    </row>
    <row r="35" spans="1:1" x14ac:dyDescent="0.6">
      <c r="A35" s="157" t="s">
        <v>183</v>
      </c>
    </row>
    <row r="36" spans="1:1" x14ac:dyDescent="0.6">
      <c r="A36" s="153" t="s">
        <v>184</v>
      </c>
    </row>
    <row r="37" spans="1:1" x14ac:dyDescent="0.6">
      <c r="A37" s="55"/>
    </row>
    <row r="38" spans="1:1" x14ac:dyDescent="0.6">
      <c r="A38" s="157" t="s">
        <v>185</v>
      </c>
    </row>
    <row r="39" spans="1:1" x14ac:dyDescent="0.6">
      <c r="A39" s="153" t="s">
        <v>186</v>
      </c>
    </row>
    <row r="40" spans="1:1" x14ac:dyDescent="0.6">
      <c r="A40" s="55"/>
    </row>
    <row r="41" spans="1:1" x14ac:dyDescent="0.6">
      <c r="A41" s="154" t="s">
        <v>165</v>
      </c>
    </row>
    <row r="42" spans="1:1" ht="16.8" x14ac:dyDescent="0.65">
      <c r="A42" s="155" t="s">
        <v>187</v>
      </c>
    </row>
    <row r="43" spans="1:1" x14ac:dyDescent="0.6">
      <c r="A43" s="55"/>
    </row>
    <row r="44" spans="1:1" x14ac:dyDescent="0.6">
      <c r="A44" s="153" t="s">
        <v>188</v>
      </c>
    </row>
    <row r="45" spans="1:1" x14ac:dyDescent="0.6">
      <c r="A45" s="55"/>
    </row>
    <row r="46" spans="1:1" x14ac:dyDescent="0.6">
      <c r="A46" s="158" t="s">
        <v>189</v>
      </c>
    </row>
    <row r="47" spans="1:1" x14ac:dyDescent="0.6">
      <c r="A47" s="55"/>
    </row>
    <row r="48" spans="1:1" x14ac:dyDescent="0.6">
      <c r="A48" s="153" t="s">
        <v>190</v>
      </c>
    </row>
    <row r="49" spans="1:1" x14ac:dyDescent="0.6">
      <c r="A49" s="153" t="s">
        <v>191</v>
      </c>
    </row>
    <row r="50" spans="1:1" x14ac:dyDescent="0.6">
      <c r="A50" s="153" t="s">
        <v>192</v>
      </c>
    </row>
    <row r="51" spans="1:1" x14ac:dyDescent="0.6">
      <c r="A51" s="153" t="s">
        <v>193</v>
      </c>
    </row>
    <row r="52" spans="1:1" x14ac:dyDescent="0.6">
      <c r="A52" s="55"/>
    </row>
    <row r="53" spans="1:1" x14ac:dyDescent="0.6">
      <c r="A53" s="159" t="s">
        <v>194</v>
      </c>
    </row>
    <row r="54" spans="1:1" x14ac:dyDescent="0.6">
      <c r="A54" s="160" t="s">
        <v>195</v>
      </c>
    </row>
    <row r="55" spans="1:1" x14ac:dyDescent="0.6">
      <c r="A55" s="161" t="s">
        <v>196</v>
      </c>
    </row>
    <row r="56" spans="1:1" x14ac:dyDescent="0.6">
      <c r="A56" s="162" t="s">
        <v>197</v>
      </c>
    </row>
    <row r="57" spans="1:1" x14ac:dyDescent="0.6">
      <c r="A57" s="55"/>
    </row>
    <row r="58" spans="1:1" x14ac:dyDescent="0.6">
      <c r="A58" s="153" t="s">
        <v>198</v>
      </c>
    </row>
    <row r="59" spans="1:1" x14ac:dyDescent="0.6">
      <c r="A59" s="55"/>
    </row>
    <row r="60" spans="1:1" x14ac:dyDescent="0.6">
      <c r="A60" s="163" t="s">
        <v>199</v>
      </c>
    </row>
    <row r="61" spans="1:1" x14ac:dyDescent="0.6">
      <c r="A61" s="163" t="s">
        <v>200</v>
      </c>
    </row>
    <row r="62" spans="1:1" x14ac:dyDescent="0.6">
      <c r="A62" s="55"/>
    </row>
    <row r="63" spans="1:1" x14ac:dyDescent="0.6">
      <c r="A63" s="154" t="s">
        <v>165</v>
      </c>
    </row>
    <row r="64" spans="1:1" ht="16.8" x14ac:dyDescent="0.65">
      <c r="A64" s="155" t="s">
        <v>201</v>
      </c>
    </row>
    <row r="65" spans="1:1" x14ac:dyDescent="0.6">
      <c r="A65" s="55"/>
    </row>
    <row r="66" spans="1:1" x14ac:dyDescent="0.6">
      <c r="A66" s="153" t="s">
        <v>202</v>
      </c>
    </row>
    <row r="67" spans="1:1" x14ac:dyDescent="0.6">
      <c r="A67" s="55"/>
    </row>
    <row r="68" spans="1:1" x14ac:dyDescent="0.6">
      <c r="A68" s="153" t="s">
        <v>203</v>
      </c>
    </row>
    <row r="69" spans="1:1" x14ac:dyDescent="0.6">
      <c r="A69" s="164" t="s">
        <v>204</v>
      </c>
    </row>
    <row r="70" spans="1:1" x14ac:dyDescent="0.6">
      <c r="A70" s="165" t="s">
        <v>205</v>
      </c>
    </row>
    <row r="71" spans="1:1" x14ac:dyDescent="0.6">
      <c r="A71" s="166" t="s">
        <v>206</v>
      </c>
    </row>
    <row r="72" spans="1:1" x14ac:dyDescent="0.6">
      <c r="A72" s="167" t="s">
        <v>207</v>
      </c>
    </row>
    <row r="73" spans="1:1" x14ac:dyDescent="0.6">
      <c r="A73" s="55"/>
    </row>
    <row r="74" spans="1:1" x14ac:dyDescent="0.6">
      <c r="A74" s="156" t="s">
        <v>208</v>
      </c>
    </row>
    <row r="75" spans="1:1" x14ac:dyDescent="0.6">
      <c r="A75" s="156" t="s">
        <v>209</v>
      </c>
    </row>
    <row r="76" spans="1:1" x14ac:dyDescent="0.6">
      <c r="A76" s="55"/>
    </row>
    <row r="77" spans="1:1" x14ac:dyDescent="0.6">
      <c r="A77" s="154" t="s">
        <v>165</v>
      </c>
    </row>
    <row r="78" spans="1:1" ht="16.8" x14ac:dyDescent="0.65">
      <c r="A78" s="155" t="s">
        <v>210</v>
      </c>
    </row>
    <row r="79" spans="1:1" x14ac:dyDescent="0.6">
      <c r="A79" s="55"/>
    </row>
    <row r="80" spans="1:1" x14ac:dyDescent="0.6">
      <c r="A80" s="153" t="s">
        <v>211</v>
      </c>
    </row>
    <row r="81" spans="1:1" x14ac:dyDescent="0.6">
      <c r="A81" s="55"/>
    </row>
    <row r="82" spans="1:1" x14ac:dyDescent="0.6">
      <c r="A82" s="153" t="s">
        <v>212</v>
      </c>
    </row>
    <row r="83" spans="1:1" x14ac:dyDescent="0.6">
      <c r="A83" s="153" t="s">
        <v>213</v>
      </c>
    </row>
    <row r="84" spans="1:1" x14ac:dyDescent="0.6">
      <c r="A84" s="153" t="s">
        <v>214</v>
      </c>
    </row>
    <row r="85" spans="1:1" x14ac:dyDescent="0.6">
      <c r="A85" s="153" t="s">
        <v>215</v>
      </c>
    </row>
    <row r="86" spans="1:1" x14ac:dyDescent="0.6">
      <c r="A86" s="153" t="s">
        <v>216</v>
      </c>
    </row>
    <row r="87" spans="1:1" x14ac:dyDescent="0.6">
      <c r="A87" s="153" t="s">
        <v>217</v>
      </c>
    </row>
    <row r="88" spans="1:1" x14ac:dyDescent="0.6">
      <c r="A88" s="55"/>
    </row>
    <row r="89" spans="1:1" x14ac:dyDescent="0.6">
      <c r="A89" s="158" t="s">
        <v>218</v>
      </c>
    </row>
    <row r="90" spans="1:1" x14ac:dyDescent="0.6">
      <c r="A90" s="55"/>
    </row>
    <row r="91" spans="1:1" x14ac:dyDescent="0.6">
      <c r="A91" s="153" t="s">
        <v>219</v>
      </c>
    </row>
    <row r="92" spans="1:1" x14ac:dyDescent="0.6">
      <c r="A92" s="153" t="s">
        <v>220</v>
      </c>
    </row>
    <row r="93" spans="1:1" x14ac:dyDescent="0.6">
      <c r="A93" s="153" t="s">
        <v>221</v>
      </c>
    </row>
    <row r="94" spans="1:1" x14ac:dyDescent="0.6">
      <c r="A94" s="153" t="s">
        <v>222</v>
      </c>
    </row>
    <row r="95" spans="1:1" x14ac:dyDescent="0.6">
      <c r="A95" s="168" t="s">
        <v>223</v>
      </c>
    </row>
    <row r="96" spans="1:1" x14ac:dyDescent="0.6">
      <c r="A96" s="55"/>
    </row>
    <row r="97" spans="1:1" x14ac:dyDescent="0.6">
      <c r="A97" s="55"/>
    </row>
    <row r="98" spans="1:1" x14ac:dyDescent="0.6">
      <c r="A98" s="154" t="s">
        <v>165</v>
      </c>
    </row>
    <row r="99" spans="1:1" ht="16.8" x14ac:dyDescent="0.65">
      <c r="A99" s="155" t="s">
        <v>224</v>
      </c>
    </row>
    <row r="100" spans="1:1" x14ac:dyDescent="0.6">
      <c r="A100" s="55"/>
    </row>
    <row r="101" spans="1:1" ht="29.1" x14ac:dyDescent="0.6">
      <c r="A101" s="153" t="s">
        <v>225</v>
      </c>
    </row>
    <row r="102" spans="1:1" x14ac:dyDescent="0.6">
      <c r="A102" s="55"/>
    </row>
    <row r="103" spans="1:1" x14ac:dyDescent="0.6">
      <c r="A103" s="158" t="s">
        <v>226</v>
      </c>
    </row>
    <row r="104" spans="1:1" x14ac:dyDescent="0.6">
      <c r="A104" s="55"/>
    </row>
    <row r="105" spans="1:1" x14ac:dyDescent="0.6">
      <c r="A105" s="153" t="s">
        <v>227</v>
      </c>
    </row>
    <row r="106" spans="1:1" x14ac:dyDescent="0.6">
      <c r="A106" s="153" t="s">
        <v>228</v>
      </c>
    </row>
    <row r="107" spans="1:1" x14ac:dyDescent="0.6">
      <c r="A107" s="153" t="s">
        <v>229</v>
      </c>
    </row>
    <row r="108" spans="1:1" x14ac:dyDescent="0.6">
      <c r="A108" s="153" t="s">
        <v>230</v>
      </c>
    </row>
    <row r="109" spans="1:1" x14ac:dyDescent="0.6">
      <c r="A109" s="55"/>
    </row>
    <row r="110" spans="1:1" x14ac:dyDescent="0.6">
      <c r="A110" s="55"/>
    </row>
    <row r="111" spans="1:1" x14ac:dyDescent="0.6">
      <c r="A111" s="55"/>
    </row>
    <row r="112" spans="1:1" x14ac:dyDescent="0.6">
      <c r="A112" s="55"/>
    </row>
    <row r="113" spans="1:1" x14ac:dyDescent="0.6">
      <c r="A113" s="55"/>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9160-93EA-40D8-B14F-E85B49C9E173}">
  <dimension ref="A1:C12"/>
  <sheetViews>
    <sheetView workbookViewId="0">
      <selection activeCell="E7" sqref="E7"/>
    </sheetView>
  </sheetViews>
  <sheetFormatPr baseColWidth="10" defaultRowHeight="15.6" x14ac:dyDescent="0.6"/>
  <cols>
    <col min="1" max="3" width="19.6484375" customWidth="1"/>
  </cols>
  <sheetData>
    <row r="1" spans="1:3" x14ac:dyDescent="0.6">
      <c r="A1" s="32" t="s">
        <v>44</v>
      </c>
      <c r="B1" s="5"/>
      <c r="C1" s="5"/>
    </row>
    <row r="2" spans="1:3" x14ac:dyDescent="0.6">
      <c r="A2" s="6" t="s">
        <v>6</v>
      </c>
      <c r="B2" s="33" t="s">
        <v>45</v>
      </c>
      <c r="C2" s="35" t="s">
        <v>28</v>
      </c>
    </row>
    <row r="3" spans="1:3" x14ac:dyDescent="0.6">
      <c r="A3" s="6" t="s">
        <v>7</v>
      </c>
      <c r="B3" s="33" t="s">
        <v>46</v>
      </c>
      <c r="C3" s="35" t="s">
        <v>33</v>
      </c>
    </row>
    <row r="4" spans="1:3" x14ac:dyDescent="0.6">
      <c r="A4" s="6" t="s">
        <v>8</v>
      </c>
      <c r="B4" s="33" t="s">
        <v>47</v>
      </c>
      <c r="C4" s="35" t="s">
        <v>30</v>
      </c>
    </row>
    <row r="5" spans="1:3" x14ac:dyDescent="0.6">
      <c r="A5" s="6" t="s">
        <v>9</v>
      </c>
      <c r="B5" s="33" t="s">
        <v>48</v>
      </c>
      <c r="C5" s="35" t="s">
        <v>33</v>
      </c>
    </row>
    <row r="6" spans="1:3" x14ac:dyDescent="0.6">
      <c r="A6" s="6" t="s">
        <v>49</v>
      </c>
      <c r="B6" s="33" t="s">
        <v>50</v>
      </c>
      <c r="C6" s="35" t="s">
        <v>28</v>
      </c>
    </row>
    <row r="7" spans="1:3" x14ac:dyDescent="0.6">
      <c r="A7" s="6" t="s">
        <v>10</v>
      </c>
      <c r="B7" s="33" t="s">
        <v>51</v>
      </c>
      <c r="C7" s="35" t="s">
        <v>30</v>
      </c>
    </row>
    <row r="8" spans="1:3" x14ac:dyDescent="0.6">
      <c r="A8" s="6" t="s">
        <v>52</v>
      </c>
      <c r="B8" s="33" t="s">
        <v>53</v>
      </c>
      <c r="C8" s="35" t="s">
        <v>28</v>
      </c>
    </row>
    <row r="9" spans="1:3" x14ac:dyDescent="0.6">
      <c r="A9" s="6" t="s">
        <v>54</v>
      </c>
      <c r="B9" s="33" t="s">
        <v>55</v>
      </c>
      <c r="C9" s="36" t="s">
        <v>34</v>
      </c>
    </row>
    <row r="10" spans="1:3" x14ac:dyDescent="0.6">
      <c r="A10" s="34" t="s">
        <v>11</v>
      </c>
      <c r="B10" s="35" t="s">
        <v>66</v>
      </c>
      <c r="C10" s="35" t="s">
        <v>29</v>
      </c>
    </row>
    <row r="11" spans="1:3" x14ac:dyDescent="0.6">
      <c r="A11" s="6" t="s">
        <v>12</v>
      </c>
      <c r="B11" s="33" t="s">
        <v>56</v>
      </c>
      <c r="C11" s="35" t="s">
        <v>33</v>
      </c>
    </row>
    <row r="12" spans="1:3" x14ac:dyDescent="0.6">
      <c r="A12" s="6" t="s">
        <v>13</v>
      </c>
      <c r="B12" s="33" t="s">
        <v>57</v>
      </c>
      <c r="C12" s="36" t="s">
        <v>34</v>
      </c>
    </row>
  </sheetData>
  <sheetProtection algorithmName="SHA-512" hashValue="wh8Z6/RV5NvpG/Cy+LM8VA9WLqHYN7Dyrn1+3hgpn+ovCSMvjg3kD6ibsoljhqIwR66/sA/mungGvHGvhjgsTg==" saltValue="Vd+DaMa2vTWXtYvCxZ2NAQ=="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FA3F-D91B-425A-B8D7-F18000542C93}">
  <dimension ref="A1:G22"/>
  <sheetViews>
    <sheetView showGridLines="0" workbookViewId="0">
      <selection activeCell="A6" sqref="A6"/>
    </sheetView>
  </sheetViews>
  <sheetFormatPr baseColWidth="10" defaultRowHeight="15.6" x14ac:dyDescent="0.6"/>
  <cols>
    <col min="1" max="1" width="51.5" bestFit="1" customWidth="1"/>
    <col min="2" max="2" width="8.25" bestFit="1" customWidth="1"/>
    <col min="3" max="3" width="8.546875" bestFit="1" customWidth="1"/>
    <col min="4" max="4" width="11.44921875" bestFit="1" customWidth="1"/>
    <col min="5" max="5" width="9.44921875" bestFit="1" customWidth="1"/>
    <col min="6" max="6" width="29.34765625" bestFit="1" customWidth="1"/>
    <col min="7" max="7" width="32.796875" bestFit="1" customWidth="1"/>
  </cols>
  <sheetData>
    <row r="1" spans="1:7" ht="16.8" x14ac:dyDescent="0.65">
      <c r="A1" s="96" t="s">
        <v>98</v>
      </c>
      <c r="B1" s="97"/>
      <c r="C1" s="12"/>
      <c r="D1" s="12"/>
      <c r="E1" s="12"/>
      <c r="F1" s="12"/>
      <c r="G1" s="12"/>
    </row>
    <row r="2" spans="1:7" x14ac:dyDescent="0.6">
      <c r="B2" s="68"/>
    </row>
    <row r="3" spans="1:7" x14ac:dyDescent="0.6">
      <c r="B3" s="68"/>
    </row>
    <row r="4" spans="1:7" x14ac:dyDescent="0.6">
      <c r="A4" s="103" t="s">
        <v>99</v>
      </c>
      <c r="B4" s="104" t="s">
        <v>100</v>
      </c>
      <c r="C4" s="104" t="s">
        <v>101</v>
      </c>
      <c r="D4" s="104" t="s">
        <v>102</v>
      </c>
      <c r="E4" s="104" t="s">
        <v>103</v>
      </c>
      <c r="F4" s="105" t="s">
        <v>104</v>
      </c>
      <c r="G4" s="106"/>
    </row>
    <row r="5" spans="1:7" x14ac:dyDescent="0.6">
      <c r="A5" s="107" t="s">
        <v>105</v>
      </c>
      <c r="B5" s="108" t="s">
        <v>106</v>
      </c>
      <c r="C5" s="108" t="s">
        <v>107</v>
      </c>
      <c r="D5" s="109" t="s">
        <v>108</v>
      </c>
      <c r="E5" s="110" t="s">
        <v>109</v>
      </c>
      <c r="F5" s="112" t="s">
        <v>110</v>
      </c>
      <c r="G5" s="113"/>
    </row>
    <row r="6" spans="1:7" x14ac:dyDescent="0.6">
      <c r="A6" s="114" t="s">
        <v>111</v>
      </c>
      <c r="B6" s="115" t="s">
        <v>112</v>
      </c>
      <c r="C6" s="115" t="s">
        <v>113</v>
      </c>
      <c r="D6" s="116" t="s">
        <v>114</v>
      </c>
      <c r="E6" s="117" t="s">
        <v>115</v>
      </c>
      <c r="F6" s="118" t="s">
        <v>116</v>
      </c>
      <c r="G6" s="119"/>
    </row>
    <row r="7" spans="1:7" x14ac:dyDescent="0.6">
      <c r="A7" s="107" t="s">
        <v>117</v>
      </c>
      <c r="B7" s="108" t="s">
        <v>118</v>
      </c>
      <c r="C7" s="108" t="s">
        <v>119</v>
      </c>
      <c r="D7" s="109" t="s">
        <v>108</v>
      </c>
      <c r="E7" s="110" t="s">
        <v>109</v>
      </c>
      <c r="F7" s="112" t="s">
        <v>120</v>
      </c>
      <c r="G7" s="113"/>
    </row>
    <row r="8" spans="1:7" x14ac:dyDescent="0.6">
      <c r="A8" s="114" t="s">
        <v>121</v>
      </c>
      <c r="B8" s="115" t="s">
        <v>122</v>
      </c>
      <c r="C8" s="115" t="s">
        <v>123</v>
      </c>
      <c r="D8" s="116" t="s">
        <v>124</v>
      </c>
      <c r="E8" s="117" t="s">
        <v>125</v>
      </c>
      <c r="F8" s="118" t="s">
        <v>126</v>
      </c>
      <c r="G8" s="119"/>
    </row>
    <row r="9" spans="1:7" x14ac:dyDescent="0.6">
      <c r="A9" s="120"/>
      <c r="B9" s="121"/>
      <c r="C9" s="111"/>
      <c r="D9" s="111"/>
      <c r="E9" s="111"/>
      <c r="F9" s="111"/>
      <c r="G9" s="113"/>
    </row>
    <row r="10" spans="1:7" x14ac:dyDescent="0.6">
      <c r="A10" s="122" t="s">
        <v>127</v>
      </c>
      <c r="B10" s="123"/>
      <c r="C10" s="124"/>
      <c r="D10" s="125" t="s">
        <v>128</v>
      </c>
      <c r="E10" s="126" t="s">
        <v>129</v>
      </c>
      <c r="F10" s="127" t="s">
        <v>130</v>
      </c>
      <c r="G10" s="128"/>
    </row>
    <row r="11" spans="1:7" x14ac:dyDescent="0.6">
      <c r="B11" s="68"/>
    </row>
    <row r="12" spans="1:7" x14ac:dyDescent="0.6">
      <c r="A12" s="99" t="s">
        <v>131</v>
      </c>
      <c r="B12" s="100"/>
      <c r="C12" s="101"/>
      <c r="D12" s="101"/>
      <c r="E12" s="101"/>
      <c r="F12" s="101"/>
      <c r="G12" s="101"/>
    </row>
    <row r="13" spans="1:7" x14ac:dyDescent="0.6">
      <c r="A13" s="129" t="s">
        <v>132</v>
      </c>
      <c r="B13" s="130" t="s">
        <v>133</v>
      </c>
      <c r="C13" s="130" t="s">
        <v>134</v>
      </c>
      <c r="D13" s="130" t="s">
        <v>135</v>
      </c>
      <c r="E13" s="130" t="s">
        <v>136</v>
      </c>
      <c r="F13" s="131" t="s">
        <v>137</v>
      </c>
      <c r="G13" s="106"/>
    </row>
    <row r="14" spans="1:7" x14ac:dyDescent="0.6">
      <c r="A14" s="132" t="s">
        <v>6</v>
      </c>
      <c r="B14" s="109" t="s">
        <v>138</v>
      </c>
      <c r="C14" s="109" t="s">
        <v>28</v>
      </c>
      <c r="D14" s="109" t="s">
        <v>139</v>
      </c>
      <c r="E14" s="133" t="s">
        <v>140</v>
      </c>
      <c r="F14" s="134" t="s">
        <v>141</v>
      </c>
      <c r="G14" s="113"/>
    </row>
    <row r="15" spans="1:7" x14ac:dyDescent="0.6">
      <c r="A15" s="135" t="s">
        <v>49</v>
      </c>
      <c r="B15" s="116" t="s">
        <v>142</v>
      </c>
      <c r="C15" s="116" t="s">
        <v>28</v>
      </c>
      <c r="D15" s="116" t="s">
        <v>139</v>
      </c>
      <c r="E15" s="136" t="s">
        <v>140</v>
      </c>
      <c r="F15" s="137" t="s">
        <v>143</v>
      </c>
      <c r="G15" s="119"/>
    </row>
    <row r="16" spans="1:7" x14ac:dyDescent="0.6">
      <c r="A16" s="132" t="s">
        <v>10</v>
      </c>
      <c r="B16" s="109" t="s">
        <v>144</v>
      </c>
      <c r="C16" s="109" t="s">
        <v>30</v>
      </c>
      <c r="D16" s="109" t="s">
        <v>140</v>
      </c>
      <c r="E16" s="133" t="s">
        <v>109</v>
      </c>
      <c r="F16" s="134" t="s">
        <v>145</v>
      </c>
      <c r="G16" s="113"/>
    </row>
    <row r="17" spans="1:7" x14ac:dyDescent="0.6">
      <c r="A17" s="135" t="s">
        <v>52</v>
      </c>
      <c r="B17" s="116" t="s">
        <v>146</v>
      </c>
      <c r="C17" s="116" t="s">
        <v>28</v>
      </c>
      <c r="D17" s="116" t="s">
        <v>139</v>
      </c>
      <c r="E17" s="136" t="s">
        <v>140</v>
      </c>
      <c r="F17" s="137" t="s">
        <v>147</v>
      </c>
      <c r="G17" s="119"/>
    </row>
    <row r="18" spans="1:7" x14ac:dyDescent="0.6">
      <c r="A18" s="132" t="s">
        <v>54</v>
      </c>
      <c r="B18" s="109" t="s">
        <v>148</v>
      </c>
      <c r="C18" s="138" t="s">
        <v>34</v>
      </c>
      <c r="D18" s="138" t="s">
        <v>149</v>
      </c>
      <c r="E18" s="138" t="s">
        <v>149</v>
      </c>
      <c r="F18" s="139" t="s">
        <v>150</v>
      </c>
      <c r="G18" s="113"/>
    </row>
    <row r="19" spans="1:7" x14ac:dyDescent="0.6">
      <c r="A19" s="135" t="s">
        <v>11</v>
      </c>
      <c r="B19" s="116" t="s">
        <v>151</v>
      </c>
      <c r="C19" s="140" t="s">
        <v>29</v>
      </c>
      <c r="D19" s="140" t="s">
        <v>149</v>
      </c>
      <c r="E19" s="140" t="s">
        <v>149</v>
      </c>
      <c r="F19" s="141" t="s">
        <v>152</v>
      </c>
      <c r="G19" s="119"/>
    </row>
    <row r="20" spans="1:7" x14ac:dyDescent="0.6">
      <c r="A20" s="142" t="s">
        <v>153</v>
      </c>
      <c r="B20" s="143" t="s">
        <v>154</v>
      </c>
      <c r="C20" s="143" t="s">
        <v>155</v>
      </c>
      <c r="D20" s="143" t="s">
        <v>140</v>
      </c>
      <c r="E20" s="144" t="s">
        <v>156</v>
      </c>
      <c r="F20" s="145" t="s">
        <v>157</v>
      </c>
      <c r="G20" s="146"/>
    </row>
    <row r="21" spans="1:7" x14ac:dyDescent="0.6">
      <c r="B21" s="68"/>
    </row>
    <row r="22" spans="1:7" x14ac:dyDescent="0.6">
      <c r="A22" s="102" t="s">
        <v>158</v>
      </c>
      <c r="B22" s="100"/>
      <c r="C22" s="101"/>
      <c r="D22" s="101"/>
      <c r="E22" s="101"/>
      <c r="F22" s="101"/>
      <c r="G22" s="101"/>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6ABB-514C-4FA2-B4B7-29328CFE9EFC}">
  <dimension ref="A2:E12"/>
  <sheetViews>
    <sheetView workbookViewId="0">
      <selection activeCell="A3" sqref="A3:E12"/>
    </sheetView>
  </sheetViews>
  <sheetFormatPr baseColWidth="10" defaultColWidth="8.84765625" defaultRowHeight="15.6" x14ac:dyDescent="0.6"/>
  <cols>
    <col min="1" max="1" width="25.6484375" customWidth="1"/>
    <col min="2" max="3" width="11.6484375" customWidth="1"/>
    <col min="4" max="5" width="15.6484375" customWidth="1"/>
  </cols>
  <sheetData>
    <row r="2" spans="1:5" ht="31.2" x14ac:dyDescent="0.6">
      <c r="A2" s="1" t="s">
        <v>0</v>
      </c>
      <c r="B2" s="2" t="s">
        <v>1</v>
      </c>
      <c r="C2" s="2" t="s">
        <v>2</v>
      </c>
      <c r="D2" s="45" t="s">
        <v>58</v>
      </c>
      <c r="E2" s="3" t="s">
        <v>3</v>
      </c>
    </row>
    <row r="3" spans="1:5" x14ac:dyDescent="0.6">
      <c r="A3" s="91" t="s">
        <v>97</v>
      </c>
      <c r="B3" s="92"/>
      <c r="C3" s="92"/>
      <c r="D3" s="93"/>
      <c r="E3" s="94"/>
    </row>
    <row r="4" spans="1:5" x14ac:dyDescent="0.6">
      <c r="A4" s="91"/>
      <c r="B4" s="92"/>
      <c r="C4" s="92"/>
      <c r="D4" s="93"/>
      <c r="E4" s="94"/>
    </row>
    <row r="5" spans="1:5" x14ac:dyDescent="0.6">
      <c r="A5" s="91"/>
      <c r="B5" s="92"/>
      <c r="C5" s="92"/>
      <c r="D5" s="93"/>
      <c r="E5" s="94"/>
    </row>
    <row r="6" spans="1:5" x14ac:dyDescent="0.6">
      <c r="A6" s="91"/>
      <c r="B6" s="92"/>
      <c r="C6" s="92"/>
      <c r="D6" s="93"/>
      <c r="E6" s="94"/>
    </row>
    <row r="7" spans="1:5" x14ac:dyDescent="0.6">
      <c r="A7" s="91"/>
      <c r="B7" s="92"/>
      <c r="C7" s="92"/>
      <c r="D7" s="93"/>
      <c r="E7" s="95"/>
    </row>
    <row r="8" spans="1:5" x14ac:dyDescent="0.6">
      <c r="A8" s="91"/>
      <c r="B8" s="92"/>
      <c r="C8" s="92"/>
      <c r="D8" s="93"/>
      <c r="E8" s="95"/>
    </row>
    <row r="9" spans="1:5" x14ac:dyDescent="0.6">
      <c r="A9" s="91"/>
      <c r="B9" s="92"/>
      <c r="C9" s="92"/>
      <c r="D9" s="93"/>
      <c r="E9" s="95"/>
    </row>
    <row r="10" spans="1:5" x14ac:dyDescent="0.6">
      <c r="A10" s="91"/>
      <c r="B10" s="92"/>
      <c r="C10" s="92"/>
      <c r="D10" s="93"/>
      <c r="E10" s="95"/>
    </row>
    <row r="11" spans="1:5" x14ac:dyDescent="0.6">
      <c r="A11" s="91"/>
      <c r="B11" s="92"/>
      <c r="C11" s="92"/>
      <c r="D11" s="93"/>
      <c r="E11" s="95"/>
    </row>
    <row r="12" spans="1:5" x14ac:dyDescent="0.6">
      <c r="A12" s="91"/>
      <c r="B12" s="92"/>
      <c r="C12" s="92"/>
      <c r="D12" s="93"/>
      <c r="E12" s="95"/>
    </row>
  </sheetData>
  <sheetProtection algorithmName="SHA-512" hashValue="bWm6Rx0DfHNgSwDa6cSyOEx8zWgnkYLCgbiadkBnHDLLDi/pUQyR4afYQzC38Hkg2RPxDAiQkXPpPdy4ZIzenA==" saltValue="ekAnVOLi3fdcmXPD4696J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F62C1-4369-4AAE-9CC7-97CD76CA466E}">
  <dimension ref="A1:G13"/>
  <sheetViews>
    <sheetView showGridLines="0" workbookViewId="0">
      <selection activeCell="A6" sqref="A6"/>
    </sheetView>
  </sheetViews>
  <sheetFormatPr baseColWidth="10" defaultRowHeight="15.6" x14ac:dyDescent="0.6"/>
  <cols>
    <col min="1" max="7" width="17.09765625" customWidth="1"/>
  </cols>
  <sheetData>
    <row r="1" spans="1:7" ht="18.3" x14ac:dyDescent="0.7">
      <c r="A1" s="4" t="s">
        <v>41</v>
      </c>
      <c r="B1" s="5"/>
      <c r="C1" s="5"/>
      <c r="D1" s="5"/>
      <c r="E1" s="5"/>
      <c r="F1" s="5"/>
      <c r="G1" s="5"/>
    </row>
    <row r="2" spans="1:7" ht="29.1" x14ac:dyDescent="0.6">
      <c r="A2" s="31" t="s">
        <v>42</v>
      </c>
      <c r="B2" s="31" t="s">
        <v>91</v>
      </c>
      <c r="C2" s="75" t="s">
        <v>92</v>
      </c>
      <c r="D2" s="75" t="s">
        <v>93</v>
      </c>
      <c r="E2" s="75" t="s">
        <v>94</v>
      </c>
      <c r="F2" s="75" t="s">
        <v>95</v>
      </c>
      <c r="G2" s="31" t="s">
        <v>43</v>
      </c>
    </row>
    <row r="3" spans="1:7" x14ac:dyDescent="0.6">
      <c r="A3" s="46" t="str">
        <f>IF(ISBLANK(Mitarbeitende!$A3),"",Mitarbeitende!$A3)</f>
        <v>Hier Mitarbeiter eintragen</v>
      </c>
      <c r="B3" s="74">
        <f>IF(ISBLANK(Mitarbeitende!$A3),"",Mitarbeitende!$D3)</f>
        <v>0</v>
      </c>
      <c r="C3" s="72">
        <f>IF($A3="","",'2026'!AK7+'2026'!AK23+'2026'!AK38+'2026'!AK53+'2026'!AK68+'2026'!AK83+'2026'!AK98+'2026'!AK113+'2026'!AK128+'2026'!AK143+'2026'!AK158+'2026'!AK173)</f>
        <v>3</v>
      </c>
      <c r="D3" s="48">
        <f>IF($A3="","",'2026'!AL7+'2026'!AL23+'2026'!AL38+'2026'!AL53+'2026'!AL68+'2026'!AL83+'2026'!AL98+'2026'!AL113+'2026'!AL128+'2026'!AL143+'2026'!AL158+'2026'!AL173)</f>
        <v>1</v>
      </c>
      <c r="E3" s="49">
        <f>IF($A3="","",'2026'!AM7+'2026'!AM23+'2026'!AM38+'2026'!AM53+'2026'!AM68+'2026'!AM83+'2026'!AM98+'2026'!AM113+'2026'!AM128+'2026'!AM143+'2026'!AM158+'2026'!AM173)</f>
        <v>0</v>
      </c>
      <c r="F3" s="71">
        <f>IF($A3="","",'2026'!AN7+'2026'!AN23+'2026'!AN38+'2026'!AN53+'2026'!AN68+'2026'!AN83+'2026'!AN98+'2026'!AN113+'2026'!AN128+'2026'!AN143+'2026'!AN158+'2026'!AN173)</f>
        <v>1</v>
      </c>
      <c r="G3" s="73">
        <f t="shared" ref="G3:G12" si="0">IF($A3="","",B3-C3)</f>
        <v>-3</v>
      </c>
    </row>
    <row r="4" spans="1:7" x14ac:dyDescent="0.6">
      <c r="A4" s="46" t="str">
        <f>IF(ISBLANK(Mitarbeitende!$A4),"",Mitarbeitende!$A4)</f>
        <v/>
      </c>
      <c r="B4" s="74" t="str">
        <f>IF(ISBLANK(Mitarbeitende!$A4),"",Mitarbeitende!$D4)</f>
        <v/>
      </c>
      <c r="C4" s="72" t="str">
        <f>IF($A4="","",'2026'!AK8+'2026'!AK24+'2026'!AK39+'2026'!AK54+'2026'!AK69+'2026'!AK84+'2026'!AK99+'2026'!AK114+'2026'!AK129+'2026'!AK144+'2026'!AK159+'2026'!AK174)</f>
        <v/>
      </c>
      <c r="D4" s="48" t="str">
        <f>IF($A4="","",'2026'!AL8+'2026'!AL24+'2026'!AL39+'2026'!AL54+'2026'!AL69+'2026'!AL84+'2026'!AL99+'2026'!AL114+'2026'!AL129+'2026'!AL144+'2026'!AL159+'2026'!AL174)</f>
        <v/>
      </c>
      <c r="E4" s="49" t="str">
        <f>IF($A4="","",'2026'!AM8+'2026'!AM24+'2026'!AM39+'2026'!AM54+'2026'!AM69+'2026'!AM84+'2026'!AM99+'2026'!AM114+'2026'!AM129+'2026'!AM144+'2026'!AM159+'2026'!AM174)</f>
        <v/>
      </c>
      <c r="F4" s="71" t="str">
        <f>IF($A4="","",'2026'!AN8+'2026'!AN24+'2026'!AN39+'2026'!AN54+'2026'!AN69+'2026'!AN84+'2026'!AN99+'2026'!AN114+'2026'!AN129+'2026'!AN144+'2026'!AN159+'2026'!AN174)</f>
        <v/>
      </c>
      <c r="G4" s="73" t="str">
        <f t="shared" si="0"/>
        <v/>
      </c>
    </row>
    <row r="5" spans="1:7" x14ac:dyDescent="0.6">
      <c r="A5" s="46" t="str">
        <f>IF(ISBLANK(Mitarbeitende!$A5),"",Mitarbeitende!$A5)</f>
        <v/>
      </c>
      <c r="B5" s="74" t="str">
        <f>IF(ISBLANK(Mitarbeitende!$A5),"",Mitarbeitende!$D5)</f>
        <v/>
      </c>
      <c r="C5" s="72" t="str">
        <f>IF($A5="","",'2026'!AK9+'2026'!AK25+'2026'!AK40+'2026'!AK55+'2026'!AK70+'2026'!AK85+'2026'!AK100+'2026'!AK115+'2026'!AK130+'2026'!AK145+'2026'!AK160+'2026'!AK175)</f>
        <v/>
      </c>
      <c r="D5" s="48" t="str">
        <f>IF($A5="","",'2026'!AL9+'2026'!AL25+'2026'!AL40+'2026'!AL55+'2026'!AL70+'2026'!AL85+'2026'!AL100+'2026'!AL115+'2026'!AL130+'2026'!AL145+'2026'!AL160+'2026'!AL175)</f>
        <v/>
      </c>
      <c r="E5" s="49" t="str">
        <f>IF($A5="","",'2026'!AM9+'2026'!AM25+'2026'!AM40+'2026'!AM55+'2026'!AM70+'2026'!AM85+'2026'!AM100+'2026'!AM115+'2026'!AM130+'2026'!AM145+'2026'!AM160+'2026'!AM175)</f>
        <v/>
      </c>
      <c r="F5" s="71" t="str">
        <f>IF($A5="","",'2026'!AN9+'2026'!AN25+'2026'!AN40+'2026'!AN55+'2026'!AN70+'2026'!AN85+'2026'!AN100+'2026'!AN115+'2026'!AN130+'2026'!AN145+'2026'!AN160+'2026'!AN175)</f>
        <v/>
      </c>
      <c r="G5" s="73" t="str">
        <f t="shared" si="0"/>
        <v/>
      </c>
    </row>
    <row r="6" spans="1:7" x14ac:dyDescent="0.6">
      <c r="A6" s="46" t="str">
        <f>IF(ISBLANK(Mitarbeitende!$A6),"",Mitarbeitende!$A6)</f>
        <v/>
      </c>
      <c r="B6" s="74" t="str">
        <f>IF(ISBLANK(Mitarbeitende!$A6),"",Mitarbeitende!$D6)</f>
        <v/>
      </c>
      <c r="C6" s="72" t="str">
        <f>IF($A6="","",'2026'!AK11+'2026'!AK26+'2026'!AK41+'2026'!AK56+'2026'!AK71+'2026'!AK86+'2026'!AK101+'2026'!AK116+'2026'!AK131+'2026'!AK146+'2026'!AK161+'2026'!AK176)</f>
        <v/>
      </c>
      <c r="D6" s="48" t="str">
        <f>IF($A6="","",'2026'!AL11+'2026'!AL26+'2026'!AL41+'2026'!AL56+'2026'!AL71+'2026'!AL86+'2026'!AL101+'2026'!AL116+'2026'!AL131+'2026'!AL146+'2026'!AL161+'2026'!AL176)</f>
        <v/>
      </c>
      <c r="E6" s="49" t="str">
        <f>IF($A6="","",'2026'!AM11+'2026'!AM26+'2026'!AM41+'2026'!AM56+'2026'!AM71+'2026'!AM86+'2026'!AM101+'2026'!AM116+'2026'!AM131+'2026'!AM146+'2026'!AM161+'2026'!AM176)</f>
        <v/>
      </c>
      <c r="F6" s="71" t="str">
        <f>IF($A6="","",'2026'!AN11+'2026'!AN26+'2026'!AN41+'2026'!AN56+'2026'!AN71+'2026'!AN86+'2026'!AN101+'2026'!AN116+'2026'!AN131+'2026'!AN146+'2026'!AN161+'2026'!AN176)</f>
        <v/>
      </c>
      <c r="G6" s="73" t="str">
        <f t="shared" si="0"/>
        <v/>
      </c>
    </row>
    <row r="7" spans="1:7" x14ac:dyDescent="0.6">
      <c r="A7" s="46" t="str">
        <f>IF(ISBLANK(Mitarbeitende!$A7),"",Mitarbeitende!$A7)</f>
        <v/>
      </c>
      <c r="B7" s="74" t="str">
        <f>IF(ISBLANK(Mitarbeitende!$A7),"",Mitarbeitende!$D7)</f>
        <v/>
      </c>
      <c r="C7" s="72" t="str">
        <f>IF($A7="","",'2026'!AK12+'2026'!AK27+'2026'!AK42+'2026'!AK57+'2026'!AK72+'2026'!AK87+'2026'!AK102+'2026'!AK117+'2026'!AK132+'2026'!AK147+'2026'!AK162+'2026'!AK177)</f>
        <v/>
      </c>
      <c r="D7" s="48" t="str">
        <f>IF($A7="","",'2026'!AL12+'2026'!AL27+'2026'!AL42+'2026'!AL57+'2026'!AL72+'2026'!AL87+'2026'!AL102+'2026'!AL117+'2026'!AL132+'2026'!AL147+'2026'!AL162+'2026'!AL177)</f>
        <v/>
      </c>
      <c r="E7" s="49" t="str">
        <f>IF($A7="","",'2026'!AM12+'2026'!AM27+'2026'!AM42+'2026'!AM57+'2026'!AM72+'2026'!AM87+'2026'!AM102+'2026'!AM117+'2026'!AM132+'2026'!AM147+'2026'!AM162+'2026'!AM177)</f>
        <v/>
      </c>
      <c r="F7" s="71" t="str">
        <f>IF($A7="","",'2026'!AN12+'2026'!AN27+'2026'!AN42+'2026'!AN57+'2026'!AN72+'2026'!AN87+'2026'!AN102+'2026'!AN117+'2026'!AN132+'2026'!AN147+'2026'!AN162+'2026'!AN177)</f>
        <v/>
      </c>
      <c r="G7" s="73" t="str">
        <f t="shared" si="0"/>
        <v/>
      </c>
    </row>
    <row r="8" spans="1:7" x14ac:dyDescent="0.6">
      <c r="A8" s="46" t="str">
        <f>IF(ISBLANK(Mitarbeitende!$A8),"",Mitarbeitende!$A8)</f>
        <v/>
      </c>
      <c r="B8" s="74" t="str">
        <f>IF(ISBLANK(Mitarbeitende!$A8),"",Mitarbeitende!$D8)</f>
        <v/>
      </c>
      <c r="C8" s="72" t="str">
        <f>IF($A8="","",'2026'!AK13+'2026'!AK28+'2026'!AK43+'2026'!AK58+'2026'!AK73+'2026'!AK88+'2026'!AK103+'2026'!AK118+'2026'!AK133+'2026'!AK148+'2026'!AK163+'2026'!AK178)</f>
        <v/>
      </c>
      <c r="D8" s="48" t="str">
        <f>IF($A8="","",'2026'!AL13+'2026'!AL28+'2026'!AL43+'2026'!AL58+'2026'!AL73+'2026'!AL88+'2026'!AL103+'2026'!AL118+'2026'!AL133+'2026'!AL148+'2026'!AL163+'2026'!AL178)</f>
        <v/>
      </c>
      <c r="E8" s="49" t="str">
        <f>IF($A8="","",'2026'!AM13+'2026'!AM28+'2026'!AM43+'2026'!AM58+'2026'!AM73+'2026'!AM88+'2026'!AM103+'2026'!AM118+'2026'!AM133+'2026'!AM148+'2026'!AM163+'2026'!AM178)</f>
        <v/>
      </c>
      <c r="F8" s="71" t="str">
        <f>IF($A8="","",'2026'!AN13+'2026'!AN28+'2026'!AN43+'2026'!AN58+'2026'!AN73+'2026'!AN88+'2026'!AN103+'2026'!AN118+'2026'!AN133+'2026'!AN148+'2026'!AN163+'2026'!AN178)</f>
        <v/>
      </c>
      <c r="G8" s="73" t="str">
        <f t="shared" si="0"/>
        <v/>
      </c>
    </row>
    <row r="9" spans="1:7" x14ac:dyDescent="0.6">
      <c r="A9" s="46" t="str">
        <f>IF(ISBLANK(Mitarbeitende!$A9),"",Mitarbeitende!$A9)</f>
        <v/>
      </c>
      <c r="B9" s="74" t="str">
        <f>IF(ISBLANK(Mitarbeitende!$A9),"",Mitarbeitende!$D9)</f>
        <v/>
      </c>
      <c r="C9" s="72" t="str">
        <f>IF($A9="","",'2026'!AK14+'2026'!AK29+'2026'!AK44+'2026'!AK59+'2026'!AK74+'2026'!AK89+'2026'!AK104+'2026'!AK119+'2026'!AK134+'2026'!AK149+'2026'!AK164+'2026'!AK179)</f>
        <v/>
      </c>
      <c r="D9" s="48" t="str">
        <f>IF($A9="","",'2026'!AL14+'2026'!AL29+'2026'!AL44+'2026'!AL59+'2026'!AL74+'2026'!AL89+'2026'!AL104+'2026'!AL119+'2026'!AL134+'2026'!AL149+'2026'!AL164+'2026'!AL179)</f>
        <v/>
      </c>
      <c r="E9" s="49" t="str">
        <f>IF($A9="","",'2026'!AM14+'2026'!AM29+'2026'!AM44+'2026'!AM59+'2026'!AM74+'2026'!AM89+'2026'!AM104+'2026'!AM119+'2026'!AM134+'2026'!AM149+'2026'!AM164+'2026'!AM179)</f>
        <v/>
      </c>
      <c r="F9" s="71" t="str">
        <f>IF($A9="","",'2026'!AN14+'2026'!AN29+'2026'!AN44+'2026'!AN59+'2026'!AN74+'2026'!AN89+'2026'!AN104+'2026'!AN119+'2026'!AN134+'2026'!AN149+'2026'!AN164+'2026'!AN179)</f>
        <v/>
      </c>
      <c r="G9" s="73" t="str">
        <f t="shared" si="0"/>
        <v/>
      </c>
    </row>
    <row r="10" spans="1:7" x14ac:dyDescent="0.6">
      <c r="A10" s="46" t="str">
        <f>IF(ISBLANK(Mitarbeitende!$A10),"",Mitarbeitende!$A10)</f>
        <v/>
      </c>
      <c r="B10" s="74" t="str">
        <f>IF(ISBLANK(Mitarbeitende!$A10),"",Mitarbeitende!$D10)</f>
        <v/>
      </c>
      <c r="C10" s="72" t="str">
        <f>IF($A10="","",'2026'!AK15+'2026'!AK30+'2026'!AK45+'2026'!AK60+'2026'!AK75+'2026'!AK90+'2026'!AK105+'2026'!AK120+'2026'!AK135+'2026'!AK150+'2026'!AK165+'2026'!AK180)</f>
        <v/>
      </c>
      <c r="D10" s="48" t="str">
        <f>IF($A10="","",'2026'!AL15+'2026'!AL30+'2026'!AL45+'2026'!AL60+'2026'!AL75+'2026'!AL90+'2026'!AL105+'2026'!AL120+'2026'!AL135+'2026'!AL150+'2026'!AL165+'2026'!AL180)</f>
        <v/>
      </c>
      <c r="E10" s="49" t="str">
        <f>IF($A10="","",'2026'!AM15+'2026'!AM30+'2026'!AM45+'2026'!AM60+'2026'!AM75+'2026'!AM90+'2026'!AM105+'2026'!AM120+'2026'!AM135+'2026'!AM150+'2026'!AM165+'2026'!AM180)</f>
        <v/>
      </c>
      <c r="F10" s="71" t="str">
        <f>IF($A10="","",'2026'!AN15+'2026'!AN30+'2026'!AN45+'2026'!AN60+'2026'!AN75+'2026'!AN90+'2026'!AN105+'2026'!AN120+'2026'!AN135+'2026'!AN150+'2026'!AN165+'2026'!AN180)</f>
        <v/>
      </c>
      <c r="G10" s="73" t="str">
        <f t="shared" si="0"/>
        <v/>
      </c>
    </row>
    <row r="11" spans="1:7" x14ac:dyDescent="0.6">
      <c r="A11" s="46" t="str">
        <f>IF(ISBLANK(Mitarbeitende!$A11),"",Mitarbeitende!$A11)</f>
        <v/>
      </c>
      <c r="B11" s="74" t="str">
        <f>IF(ISBLANK(Mitarbeitende!$A11),"",Mitarbeitende!$D11)</f>
        <v/>
      </c>
      <c r="C11" s="72" t="str">
        <f>IF($A11="","",'2026'!AK16+'2026'!AK31+'2026'!AK46+'2026'!AK61+'2026'!AK76+'2026'!AK91+'2026'!AK106+'2026'!AK121+'2026'!AK136+'2026'!AK151+'2026'!AK166+'2026'!AK181)</f>
        <v/>
      </c>
      <c r="D11" s="48" t="str">
        <f>IF($A11="","",'2026'!AL16+'2026'!AL31+'2026'!AL46+'2026'!AL61+'2026'!AL76+'2026'!AL91+'2026'!AL106+'2026'!AL121+'2026'!AL136+'2026'!AL151+'2026'!AL166+'2026'!AL181)</f>
        <v/>
      </c>
      <c r="E11" s="49" t="str">
        <f>IF($A11="","",'2026'!AM16+'2026'!AM31+'2026'!AM46+'2026'!AM61+'2026'!AM76+'2026'!AM91+'2026'!AM106+'2026'!AM121+'2026'!AM136+'2026'!AM151+'2026'!AM166+'2026'!AM181)</f>
        <v/>
      </c>
      <c r="F11" s="71" t="str">
        <f>IF($A11="","",'2026'!AN16+'2026'!AN31+'2026'!AN46+'2026'!AN61+'2026'!AN76+'2026'!AN91+'2026'!AN106+'2026'!AN121+'2026'!AN136+'2026'!AN151+'2026'!AN166+'2026'!AN181)</f>
        <v/>
      </c>
      <c r="G11" s="73" t="str">
        <f t="shared" si="0"/>
        <v/>
      </c>
    </row>
    <row r="12" spans="1:7" ht="15.9" thickBot="1" x14ac:dyDescent="0.65">
      <c r="A12" s="76" t="str">
        <f>IF(ISBLANK(Mitarbeitende!$A12),"",Mitarbeitende!$A12)</f>
        <v/>
      </c>
      <c r="B12" s="77" t="str">
        <f>IF(ISBLANK(Mitarbeitende!$A12),"",Mitarbeitende!$D12)</f>
        <v/>
      </c>
      <c r="C12" s="78" t="str">
        <f>IF($A12="","",'2026'!AK17+'2026'!AK32+'2026'!AK47+'2026'!AK62+'2026'!AK77+'2026'!AK92+'2026'!AK107+'2026'!AK122+'2026'!AK137+'2026'!AK152+'2026'!AK167+'2026'!AK182)</f>
        <v/>
      </c>
      <c r="D12" s="79" t="str">
        <f>IF($A12="","",'2026'!AL17+'2026'!AL32+'2026'!AL47+'2026'!AL62+'2026'!AL77+'2026'!AL92+'2026'!AL107+'2026'!AL122+'2026'!AL137+'2026'!AL152+'2026'!AL167+'2026'!AL182)</f>
        <v/>
      </c>
      <c r="E12" s="80" t="str">
        <f>IF($A12="","",'2026'!AM17+'2026'!AM32+'2026'!AM47+'2026'!AM62+'2026'!AM77+'2026'!AM92+'2026'!AM107+'2026'!AM122+'2026'!AM137+'2026'!AM152+'2026'!AM167+'2026'!AM182)</f>
        <v/>
      </c>
      <c r="F12" s="81" t="str">
        <f>IF($A12="","",'2026'!AN17+'2026'!AN32+'2026'!AN47+'2026'!AN62+'2026'!AN77+'2026'!AN92+'2026'!AN107+'2026'!AN122+'2026'!AN137+'2026'!AN152+'2026'!AN167+'2026'!AN182)</f>
        <v/>
      </c>
      <c r="G12" s="82" t="str">
        <f t="shared" si="0"/>
        <v/>
      </c>
    </row>
    <row r="13" spans="1:7" ht="15.9" thickBot="1" x14ac:dyDescent="0.65">
      <c r="A13" s="84" t="s">
        <v>96</v>
      </c>
      <c r="B13" s="83">
        <f>SUM(B3:B12)</f>
        <v>0</v>
      </c>
      <c r="C13" s="83">
        <f t="shared" ref="C13:G13" si="1">SUM(C3:C12)</f>
        <v>3</v>
      </c>
      <c r="D13" s="83">
        <f t="shared" si="1"/>
        <v>1</v>
      </c>
      <c r="E13" s="83">
        <f t="shared" si="1"/>
        <v>0</v>
      </c>
      <c r="F13" s="83">
        <f t="shared" si="1"/>
        <v>1</v>
      </c>
      <c r="G13" s="83">
        <f t="shared" si="1"/>
        <v>-3</v>
      </c>
    </row>
  </sheetData>
  <sheetProtection algorithmName="SHA-512" hashValue="wbWbq8pnyA0kXgGAZ9O/HjCjT7BWwK+cloG0EqpCY9ejgdVuLzw5LELpwa+klFEfmT9VSBOPTABFaPQxL/xK/Q==" saltValue="7Sc4s0xYaVbKOTt5hcdTuQ==" spinCount="100000"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B54D-5CD7-4D1E-A379-CE97A7CE913C}">
  <sheetPr>
    <outlinePr summaryRight="0"/>
    <pageSetUpPr fitToPage="1"/>
  </sheetPr>
  <dimension ref="A1:AO207"/>
  <sheetViews>
    <sheetView showGridLines="0" tabSelected="1" topLeftCell="C41" zoomScale="70" zoomScaleNormal="70" zoomScalePageLayoutView="55" workbookViewId="0">
      <selection activeCell="AQ12" sqref="AQ12"/>
    </sheetView>
  </sheetViews>
  <sheetFormatPr baseColWidth="10" defaultRowHeight="15.6" outlineLevelCol="1" x14ac:dyDescent="0.6"/>
  <cols>
    <col min="1" max="1" width="12.09765625" hidden="1" customWidth="1" outlineLevel="1" collapsed="1"/>
    <col min="2" max="2" width="30" hidden="1" customWidth="1" outlineLevel="1"/>
    <col min="3" max="3" width="20" customWidth="1"/>
    <col min="4" max="4" width="7.1484375" style="68" customWidth="1"/>
    <col min="5" max="35" width="4.1484375" customWidth="1"/>
    <col min="36" max="36" width="9.19921875" style="68" bestFit="1" customWidth="1"/>
    <col min="37" max="41" width="5.84765625" customWidth="1"/>
  </cols>
  <sheetData>
    <row r="1" spans="1:41" ht="18.3" x14ac:dyDescent="0.7">
      <c r="C1" s="4" t="s">
        <v>14</v>
      </c>
      <c r="D1" s="6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
      <c r="AK1" s="5"/>
      <c r="AL1" s="5"/>
      <c r="AM1" s="5"/>
      <c r="AN1" s="5"/>
      <c r="AO1" s="5"/>
    </row>
    <row r="2" spans="1:41" ht="30" customHeight="1" x14ac:dyDescent="0.6">
      <c r="A2" s="57"/>
      <c r="C2" s="58" t="s">
        <v>87</v>
      </c>
      <c r="D2" s="67"/>
      <c r="E2" s="39"/>
      <c r="F2" s="40"/>
      <c r="G2" s="41"/>
      <c r="H2" s="42"/>
      <c r="I2" s="43"/>
      <c r="J2" s="6"/>
      <c r="AJ2" s="67" t="s">
        <v>85</v>
      </c>
      <c r="AK2" s="62" t="s">
        <v>86</v>
      </c>
    </row>
    <row r="3" spans="1:41" x14ac:dyDescent="0.6">
      <c r="A3" s="57" t="s">
        <v>74</v>
      </c>
      <c r="B3" s="57" t="s">
        <v>67</v>
      </c>
      <c r="C3" s="63" t="s">
        <v>161</v>
      </c>
    </row>
    <row r="4" spans="1:41" x14ac:dyDescent="0.6">
      <c r="A4" s="7" t="s">
        <v>15</v>
      </c>
      <c r="B4" s="56" t="s">
        <v>68</v>
      </c>
      <c r="C4" s="54" t="s">
        <v>60</v>
      </c>
      <c r="D4" s="69"/>
      <c r="E4" s="65" t="s">
        <v>89</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69"/>
      <c r="AK4" s="13" t="s">
        <v>20</v>
      </c>
      <c r="AL4" s="14" t="s">
        <v>21</v>
      </c>
      <c r="AM4" s="15" t="s">
        <v>22</v>
      </c>
      <c r="AN4" s="16" t="s">
        <v>23</v>
      </c>
      <c r="AO4" s="17" t="s">
        <v>24</v>
      </c>
    </row>
    <row r="5" spans="1:41" x14ac:dyDescent="0.6">
      <c r="A5" s="8" t="s">
        <v>16</v>
      </c>
      <c r="B5" s="56" t="s">
        <v>69</v>
      </c>
      <c r="C5" s="18" t="s">
        <v>25</v>
      </c>
      <c r="D5" s="18" t="s">
        <v>75</v>
      </c>
      <c r="E5" s="38">
        <v>1</v>
      </c>
      <c r="F5" s="21">
        <v>2</v>
      </c>
      <c r="G5" s="22">
        <v>3</v>
      </c>
      <c r="H5" s="22">
        <v>4</v>
      </c>
      <c r="I5" s="21">
        <v>5</v>
      </c>
      <c r="J5" s="21">
        <v>6</v>
      </c>
      <c r="K5" s="21">
        <v>7</v>
      </c>
      <c r="L5" s="21">
        <v>8</v>
      </c>
      <c r="M5" s="21">
        <v>9</v>
      </c>
      <c r="N5" s="22">
        <v>10</v>
      </c>
      <c r="O5" s="22">
        <v>11</v>
      </c>
      <c r="P5" s="21">
        <v>12</v>
      </c>
      <c r="Q5" s="21">
        <v>13</v>
      </c>
      <c r="R5" s="21">
        <v>14</v>
      </c>
      <c r="S5" s="21">
        <v>15</v>
      </c>
      <c r="T5" s="21">
        <v>16</v>
      </c>
      <c r="U5" s="22">
        <v>17</v>
      </c>
      <c r="V5" s="22">
        <v>18</v>
      </c>
      <c r="W5" s="21">
        <v>19</v>
      </c>
      <c r="X5" s="21">
        <v>20</v>
      </c>
      <c r="Y5" s="21">
        <v>21</v>
      </c>
      <c r="Z5" s="21">
        <v>22</v>
      </c>
      <c r="AA5" s="21">
        <v>23</v>
      </c>
      <c r="AB5" s="22">
        <v>24</v>
      </c>
      <c r="AC5" s="22">
        <v>25</v>
      </c>
      <c r="AD5" s="21">
        <v>26</v>
      </c>
      <c r="AE5" s="21">
        <v>27</v>
      </c>
      <c r="AF5" s="21">
        <v>28</v>
      </c>
      <c r="AG5" s="21">
        <v>29</v>
      </c>
      <c r="AH5" s="21">
        <v>30</v>
      </c>
      <c r="AI5" s="22">
        <v>31</v>
      </c>
      <c r="AJ5" s="18" t="s">
        <v>76</v>
      </c>
      <c r="AK5" s="59" t="s">
        <v>4</v>
      </c>
      <c r="AL5" s="59" t="s">
        <v>77</v>
      </c>
      <c r="AM5" s="59" t="s">
        <v>78</v>
      </c>
      <c r="AN5" s="59" t="s">
        <v>79</v>
      </c>
      <c r="AO5" s="59" t="s">
        <v>80</v>
      </c>
    </row>
    <row r="6" spans="1:41" x14ac:dyDescent="0.6">
      <c r="A6" s="9" t="s">
        <v>17</v>
      </c>
      <c r="B6" s="56" t="s">
        <v>70</v>
      </c>
      <c r="C6" s="18" t="s">
        <v>27</v>
      </c>
      <c r="D6" s="18" t="s">
        <v>5</v>
      </c>
      <c r="E6" s="24" t="s">
        <v>28</v>
      </c>
      <c r="F6" s="26" t="s">
        <v>33</v>
      </c>
      <c r="G6" s="25" t="s">
        <v>34</v>
      </c>
      <c r="H6" s="25" t="s">
        <v>29</v>
      </c>
      <c r="I6" s="26" t="s">
        <v>30</v>
      </c>
      <c r="J6" s="26" t="s">
        <v>31</v>
      </c>
      <c r="K6" s="26" t="s">
        <v>32</v>
      </c>
      <c r="L6" s="26" t="s">
        <v>28</v>
      </c>
      <c r="M6" s="26" t="s">
        <v>33</v>
      </c>
      <c r="N6" s="25" t="s">
        <v>34</v>
      </c>
      <c r="O6" s="25" t="s">
        <v>29</v>
      </c>
      <c r="P6" s="26" t="s">
        <v>30</v>
      </c>
      <c r="Q6" s="26" t="s">
        <v>31</v>
      </c>
      <c r="R6" s="26" t="s">
        <v>32</v>
      </c>
      <c r="S6" s="26" t="s">
        <v>28</v>
      </c>
      <c r="T6" s="26" t="s">
        <v>33</v>
      </c>
      <c r="U6" s="25" t="s">
        <v>34</v>
      </c>
      <c r="V6" s="25" t="s">
        <v>29</v>
      </c>
      <c r="W6" s="26" t="s">
        <v>30</v>
      </c>
      <c r="X6" s="26" t="s">
        <v>31</v>
      </c>
      <c r="Y6" s="26" t="s">
        <v>32</v>
      </c>
      <c r="Z6" s="26" t="s">
        <v>28</v>
      </c>
      <c r="AA6" s="26" t="s">
        <v>33</v>
      </c>
      <c r="AB6" s="25" t="s">
        <v>34</v>
      </c>
      <c r="AC6" s="25" t="s">
        <v>29</v>
      </c>
      <c r="AD6" s="26" t="s">
        <v>30</v>
      </c>
      <c r="AE6" s="26" t="s">
        <v>31</v>
      </c>
      <c r="AF6" s="26" t="s">
        <v>32</v>
      </c>
      <c r="AG6" s="26" t="s">
        <v>28</v>
      </c>
      <c r="AH6" s="26" t="s">
        <v>33</v>
      </c>
      <c r="AI6" s="25" t="s">
        <v>34</v>
      </c>
      <c r="AJ6" s="18" t="s">
        <v>59</v>
      </c>
      <c r="AK6" s="59" t="s">
        <v>81</v>
      </c>
      <c r="AL6" s="59" t="s">
        <v>81</v>
      </c>
      <c r="AM6" s="59" t="s">
        <v>82</v>
      </c>
      <c r="AN6" s="59" t="s">
        <v>83</v>
      </c>
      <c r="AO6" s="59" t="s">
        <v>84</v>
      </c>
    </row>
    <row r="7" spans="1:41" x14ac:dyDescent="0.6">
      <c r="A7" s="64" t="s">
        <v>18</v>
      </c>
      <c r="B7" s="56" t="s">
        <v>71</v>
      </c>
      <c r="C7" s="46" t="str">
        <f>IF(ISBLANK(Mitarbeitende!$A3),"",Mitarbeitende!$A3)</f>
        <v>Hier Mitarbeiter eintragen</v>
      </c>
      <c r="D7" s="52">
        <f>IF(ISBLANK(Mitarbeitende!$A3),"",Mitarbeitende!$D3)</f>
        <v>0</v>
      </c>
      <c r="E7" s="85"/>
      <c r="F7" s="86"/>
      <c r="G7" s="87"/>
      <c r="H7" s="87"/>
      <c r="I7" s="86" t="s">
        <v>20</v>
      </c>
      <c r="J7" s="86"/>
      <c r="K7" s="86"/>
      <c r="L7" s="86"/>
      <c r="M7" s="86"/>
      <c r="N7" s="87"/>
      <c r="O7" s="87"/>
      <c r="P7" s="86"/>
      <c r="Q7" s="86" t="s">
        <v>20</v>
      </c>
      <c r="R7" s="86" t="s">
        <v>20</v>
      </c>
      <c r="S7" s="86"/>
      <c r="T7" s="86"/>
      <c r="U7" s="87"/>
      <c r="V7" s="87"/>
      <c r="W7" s="86" t="s">
        <v>21</v>
      </c>
      <c r="X7" s="86" t="s">
        <v>23</v>
      </c>
      <c r="Y7" s="86"/>
      <c r="Z7" s="86"/>
      <c r="AA7" s="86"/>
      <c r="AB7" s="87"/>
      <c r="AC7" s="87"/>
      <c r="AD7" s="86"/>
      <c r="AE7" s="86"/>
      <c r="AF7" s="86"/>
      <c r="AG7" s="86"/>
      <c r="AH7" s="86"/>
      <c r="AI7" s="87"/>
      <c r="AJ7" s="52">
        <f t="shared" ref="AJ7:AJ17" si="0">IFERROR(D7-COUNTIF(E7:AI7,"U"),"")</f>
        <v>-3</v>
      </c>
      <c r="AK7" s="47">
        <f t="shared" ref="AK7:AK17" si="1">IF($C7="","",COUNTIF(E7:AI7,"U"))</f>
        <v>3</v>
      </c>
      <c r="AL7" s="48">
        <f t="shared" ref="AL7:AL17" si="2">IF($C7="","",COUNTIF(E7:AI7,"K"))</f>
        <v>1</v>
      </c>
      <c r="AM7" s="49">
        <f t="shared" ref="AM7:AM17" si="3">IF($C7="","",COUNTIF(E7:AI7,"S"))</f>
        <v>0</v>
      </c>
      <c r="AN7" s="50">
        <f t="shared" ref="AN7:AN17" si="4">IF($C7="","",COUNTIF(E7:AI7,"H"))</f>
        <v>1</v>
      </c>
      <c r="AO7" s="51">
        <v>21</v>
      </c>
    </row>
    <row r="8" spans="1:41" x14ac:dyDescent="0.6">
      <c r="A8" s="10" t="s">
        <v>19</v>
      </c>
      <c r="B8" s="56" t="s">
        <v>72</v>
      </c>
      <c r="C8" s="46" t="str">
        <f>IF(ISBLANK(Mitarbeitende!$A4),"",Mitarbeitende!$A4)</f>
        <v/>
      </c>
      <c r="D8" s="52" t="str">
        <f>IF(ISBLANK(Mitarbeitende!$A4),"",Mitarbeitende!$D4)</f>
        <v/>
      </c>
      <c r="E8" s="85"/>
      <c r="F8" s="86"/>
      <c r="G8" s="87"/>
      <c r="H8" s="87"/>
      <c r="I8" s="86"/>
      <c r="J8" s="86"/>
      <c r="K8" s="86"/>
      <c r="L8" s="86"/>
      <c r="M8" s="86"/>
      <c r="N8" s="87"/>
      <c r="O8" s="87"/>
      <c r="P8" s="86"/>
      <c r="Q8" s="86"/>
      <c r="R8" s="86"/>
      <c r="S8" s="86"/>
      <c r="T8" s="86"/>
      <c r="U8" s="87"/>
      <c r="V8" s="87"/>
      <c r="W8" s="86"/>
      <c r="X8" s="86"/>
      <c r="Y8" s="86"/>
      <c r="Z8" s="86"/>
      <c r="AA8" s="86"/>
      <c r="AB8" s="87"/>
      <c r="AC8" s="87"/>
      <c r="AD8" s="86"/>
      <c r="AE8" s="86"/>
      <c r="AF8" s="86"/>
      <c r="AG8" s="86"/>
      <c r="AH8" s="86"/>
      <c r="AI8" s="87"/>
      <c r="AJ8" s="52" t="str">
        <f t="shared" si="0"/>
        <v/>
      </c>
      <c r="AK8" s="47" t="str">
        <f t="shared" si="1"/>
        <v/>
      </c>
      <c r="AL8" s="48" t="str">
        <f t="shared" si="2"/>
        <v/>
      </c>
      <c r="AM8" s="49" t="str">
        <f t="shared" si="3"/>
        <v/>
      </c>
      <c r="AN8" s="50" t="str">
        <f t="shared" si="4"/>
        <v/>
      </c>
      <c r="AO8" s="51">
        <v>21</v>
      </c>
    </row>
    <row r="9" spans="1:41" x14ac:dyDescent="0.6">
      <c r="A9" s="11" t="s">
        <v>88</v>
      </c>
      <c r="B9" s="56" t="s">
        <v>73</v>
      </c>
      <c r="C9" s="46" t="str">
        <f>IF(ISBLANK(Mitarbeitende!$A5),"",Mitarbeitende!$A5)</f>
        <v/>
      </c>
      <c r="D9" s="52" t="str">
        <f>IF(ISBLANK(Mitarbeitende!$A5),"",Mitarbeitende!$D5)</f>
        <v/>
      </c>
      <c r="E9" s="85"/>
      <c r="F9" s="86"/>
      <c r="G9" s="87"/>
      <c r="H9" s="87"/>
      <c r="I9" s="86"/>
      <c r="J9" s="86"/>
      <c r="K9" s="86"/>
      <c r="L9" s="86"/>
      <c r="M9" s="86"/>
      <c r="N9" s="87"/>
      <c r="O9" s="87"/>
      <c r="P9" s="86"/>
      <c r="Q9" s="86"/>
      <c r="R9" s="86"/>
      <c r="S9" s="86"/>
      <c r="T9" s="86"/>
      <c r="U9" s="87"/>
      <c r="V9" s="87"/>
      <c r="W9" s="86"/>
      <c r="X9" s="86"/>
      <c r="Y9" s="86"/>
      <c r="Z9" s="86"/>
      <c r="AA9" s="86"/>
      <c r="AB9" s="87"/>
      <c r="AC9" s="87"/>
      <c r="AD9" s="86"/>
      <c r="AE9" s="86"/>
      <c r="AF9" s="86"/>
      <c r="AG9" s="86"/>
      <c r="AH9" s="86"/>
      <c r="AI9" s="87"/>
      <c r="AJ9" s="52" t="str">
        <f t="shared" si="0"/>
        <v/>
      </c>
      <c r="AK9" s="47" t="str">
        <f t="shared" si="1"/>
        <v/>
      </c>
      <c r="AL9" s="48" t="str">
        <f t="shared" si="2"/>
        <v/>
      </c>
      <c r="AM9" s="49" t="str">
        <f t="shared" si="3"/>
        <v/>
      </c>
      <c r="AN9" s="50" t="str">
        <f t="shared" si="4"/>
        <v/>
      </c>
      <c r="AO9" s="51">
        <v>21</v>
      </c>
    </row>
    <row r="10" spans="1:41" x14ac:dyDescent="0.6">
      <c r="A10" s="150" t="s">
        <v>159</v>
      </c>
      <c r="B10" s="98" t="s">
        <v>160</v>
      </c>
      <c r="C10" s="46"/>
      <c r="D10" s="52"/>
      <c r="E10" s="85"/>
      <c r="F10" s="86"/>
      <c r="G10" s="87"/>
      <c r="H10" s="87"/>
      <c r="I10" s="86"/>
      <c r="J10" s="86"/>
      <c r="K10" s="86"/>
      <c r="L10" s="86"/>
      <c r="M10" s="86"/>
      <c r="N10" s="87"/>
      <c r="O10" s="87"/>
      <c r="P10" s="86"/>
      <c r="Q10" s="86"/>
      <c r="R10" s="86"/>
      <c r="S10" s="86"/>
      <c r="T10" s="86"/>
      <c r="U10" s="87"/>
      <c r="V10" s="87"/>
      <c r="W10" s="86"/>
      <c r="X10" s="86"/>
      <c r="Y10" s="86"/>
      <c r="Z10" s="86"/>
      <c r="AA10" s="86"/>
      <c r="AB10" s="87"/>
      <c r="AC10" s="87"/>
      <c r="AD10" s="86"/>
      <c r="AE10" s="86"/>
      <c r="AF10" s="86"/>
      <c r="AG10" s="86"/>
      <c r="AH10" s="86"/>
      <c r="AI10" s="87"/>
      <c r="AJ10" s="52"/>
      <c r="AK10" s="47"/>
      <c r="AL10" s="48"/>
      <c r="AM10" s="49"/>
      <c r="AN10" s="50"/>
      <c r="AO10" s="51"/>
    </row>
    <row r="11" spans="1:41" x14ac:dyDescent="0.6">
      <c r="A11" s="20"/>
      <c r="B11" s="20"/>
      <c r="C11" s="46" t="str">
        <f>IF(ISBLANK(Mitarbeitende!$A6),"",Mitarbeitende!$A6)</f>
        <v/>
      </c>
      <c r="D11" s="52" t="str">
        <f>IF(ISBLANK(Mitarbeitende!$A6),"",Mitarbeitende!$D6)</f>
        <v/>
      </c>
      <c r="E11" s="85"/>
      <c r="F11" s="86"/>
      <c r="G11" s="87"/>
      <c r="H11" s="87"/>
      <c r="I11" s="86"/>
      <c r="J11" s="86"/>
      <c r="K11" s="86"/>
      <c r="L11" s="86"/>
      <c r="M11" s="86"/>
      <c r="N11" s="87"/>
      <c r="O11" s="87"/>
      <c r="P11" s="86"/>
      <c r="Q11" s="86"/>
      <c r="R11" s="86"/>
      <c r="S11" s="86"/>
      <c r="T11" s="86"/>
      <c r="U11" s="87"/>
      <c r="V11" s="87"/>
      <c r="W11" s="86"/>
      <c r="X11" s="86"/>
      <c r="Y11" s="86"/>
      <c r="Z11" s="86"/>
      <c r="AA11" s="86"/>
      <c r="AB11" s="87"/>
      <c r="AC11" s="87"/>
      <c r="AD11" s="86"/>
      <c r="AE11" s="86"/>
      <c r="AF11" s="86"/>
      <c r="AG11" s="86"/>
      <c r="AH11" s="86"/>
      <c r="AI11" s="87"/>
      <c r="AJ11" s="52" t="str">
        <f t="shared" si="0"/>
        <v/>
      </c>
      <c r="AK11" s="47" t="str">
        <f t="shared" si="1"/>
        <v/>
      </c>
      <c r="AL11" s="48" t="str">
        <f t="shared" si="2"/>
        <v/>
      </c>
      <c r="AM11" s="49" t="str">
        <f t="shared" si="3"/>
        <v/>
      </c>
      <c r="AN11" s="50" t="str">
        <f t="shared" si="4"/>
        <v/>
      </c>
      <c r="AO11" s="51">
        <v>21</v>
      </c>
    </row>
    <row r="12" spans="1:41" x14ac:dyDescent="0.6">
      <c r="A12" s="20"/>
      <c r="B12" s="20"/>
      <c r="C12" s="46" t="str">
        <f>IF(ISBLANK(Mitarbeitende!$A7),"",Mitarbeitende!$A7)</f>
        <v/>
      </c>
      <c r="D12" s="52" t="str">
        <f>IF(ISBLANK(Mitarbeitende!$A7),"",Mitarbeitende!$D7)</f>
        <v/>
      </c>
      <c r="E12" s="85"/>
      <c r="F12" s="86"/>
      <c r="G12" s="87"/>
      <c r="H12" s="87"/>
      <c r="I12" s="86"/>
      <c r="J12" s="86"/>
      <c r="K12" s="86"/>
      <c r="L12" s="86"/>
      <c r="M12" s="86"/>
      <c r="N12" s="87"/>
      <c r="O12" s="87"/>
      <c r="P12" s="86"/>
      <c r="Q12" s="86"/>
      <c r="R12" s="86"/>
      <c r="S12" s="86"/>
      <c r="T12" s="86"/>
      <c r="U12" s="87"/>
      <c r="V12" s="87"/>
      <c r="W12" s="86"/>
      <c r="X12" s="86"/>
      <c r="Y12" s="86"/>
      <c r="Z12" s="86"/>
      <c r="AA12" s="86"/>
      <c r="AB12" s="87"/>
      <c r="AC12" s="87"/>
      <c r="AD12" s="86"/>
      <c r="AE12" s="86"/>
      <c r="AF12" s="86"/>
      <c r="AG12" s="86"/>
      <c r="AH12" s="86"/>
      <c r="AI12" s="87"/>
      <c r="AJ12" s="52" t="str">
        <f t="shared" si="0"/>
        <v/>
      </c>
      <c r="AK12" s="47" t="str">
        <f t="shared" si="1"/>
        <v/>
      </c>
      <c r="AL12" s="48" t="str">
        <f t="shared" si="2"/>
        <v/>
      </c>
      <c r="AM12" s="49" t="str">
        <f t="shared" si="3"/>
        <v/>
      </c>
      <c r="AN12" s="50" t="str">
        <f t="shared" si="4"/>
        <v/>
      </c>
      <c r="AO12" s="51">
        <v>21</v>
      </c>
    </row>
    <row r="13" spans="1:41" x14ac:dyDescent="0.6">
      <c r="A13" s="20"/>
      <c r="B13" s="20"/>
      <c r="C13" s="46" t="str">
        <f>IF(ISBLANK(Mitarbeitende!$A8),"",Mitarbeitende!$A8)</f>
        <v/>
      </c>
      <c r="D13" s="52" t="str">
        <f>IF(ISBLANK(Mitarbeitende!$A8),"",Mitarbeitende!$D8)</f>
        <v/>
      </c>
      <c r="E13" s="85"/>
      <c r="F13" s="86"/>
      <c r="G13" s="87"/>
      <c r="H13" s="87"/>
      <c r="I13" s="86"/>
      <c r="J13" s="86"/>
      <c r="K13" s="86"/>
      <c r="L13" s="86"/>
      <c r="M13" s="86"/>
      <c r="N13" s="87"/>
      <c r="O13" s="87"/>
      <c r="P13" s="86"/>
      <c r="Q13" s="86"/>
      <c r="R13" s="86"/>
      <c r="S13" s="86"/>
      <c r="T13" s="86"/>
      <c r="U13" s="87"/>
      <c r="V13" s="87"/>
      <c r="W13" s="86"/>
      <c r="X13" s="86"/>
      <c r="Y13" s="86"/>
      <c r="Z13" s="86"/>
      <c r="AA13" s="86"/>
      <c r="AB13" s="87"/>
      <c r="AC13" s="87"/>
      <c r="AD13" s="86"/>
      <c r="AE13" s="86"/>
      <c r="AF13" s="86"/>
      <c r="AG13" s="86"/>
      <c r="AH13" s="86"/>
      <c r="AI13" s="87"/>
      <c r="AJ13" s="52" t="str">
        <f t="shared" si="0"/>
        <v/>
      </c>
      <c r="AK13" s="47" t="str">
        <f t="shared" si="1"/>
        <v/>
      </c>
      <c r="AL13" s="48" t="str">
        <f t="shared" si="2"/>
        <v/>
      </c>
      <c r="AM13" s="49" t="str">
        <f t="shared" si="3"/>
        <v/>
      </c>
      <c r="AN13" s="50" t="str">
        <f t="shared" si="4"/>
        <v/>
      </c>
      <c r="AO13" s="51">
        <v>21</v>
      </c>
    </row>
    <row r="14" spans="1:41" x14ac:dyDescent="0.6">
      <c r="A14" s="20"/>
      <c r="B14" s="20"/>
      <c r="C14" s="46" t="str">
        <f>IF(ISBLANK(Mitarbeitende!$A9),"",Mitarbeitende!$A9)</f>
        <v/>
      </c>
      <c r="D14" s="52" t="str">
        <f>IF(ISBLANK(Mitarbeitende!$A9),"",Mitarbeitende!$D9)</f>
        <v/>
      </c>
      <c r="E14" s="85"/>
      <c r="F14" s="86"/>
      <c r="G14" s="87"/>
      <c r="H14" s="87"/>
      <c r="I14" s="86"/>
      <c r="J14" s="86"/>
      <c r="K14" s="86"/>
      <c r="L14" s="86"/>
      <c r="M14" s="86"/>
      <c r="N14" s="87"/>
      <c r="O14" s="87"/>
      <c r="P14" s="86"/>
      <c r="Q14" s="86"/>
      <c r="R14" s="86"/>
      <c r="S14" s="86"/>
      <c r="T14" s="86"/>
      <c r="U14" s="87"/>
      <c r="V14" s="87"/>
      <c r="W14" s="86"/>
      <c r="X14" s="86"/>
      <c r="Y14" s="86"/>
      <c r="Z14" s="86"/>
      <c r="AA14" s="86"/>
      <c r="AB14" s="87"/>
      <c r="AC14" s="87"/>
      <c r="AD14" s="86"/>
      <c r="AE14" s="86"/>
      <c r="AF14" s="86"/>
      <c r="AG14" s="86"/>
      <c r="AH14" s="86"/>
      <c r="AI14" s="87"/>
      <c r="AJ14" s="52" t="str">
        <f t="shared" si="0"/>
        <v/>
      </c>
      <c r="AK14" s="47" t="str">
        <f t="shared" si="1"/>
        <v/>
      </c>
      <c r="AL14" s="48" t="str">
        <f t="shared" si="2"/>
        <v/>
      </c>
      <c r="AM14" s="49" t="str">
        <f t="shared" si="3"/>
        <v/>
      </c>
      <c r="AN14" s="50" t="str">
        <f t="shared" si="4"/>
        <v/>
      </c>
      <c r="AO14" s="51">
        <v>21</v>
      </c>
    </row>
    <row r="15" spans="1:41" x14ac:dyDescent="0.6">
      <c r="A15" s="20"/>
      <c r="B15" s="20"/>
      <c r="C15" s="46" t="str">
        <f>IF(ISBLANK(Mitarbeitende!$A10),"",Mitarbeitende!$A10)</f>
        <v/>
      </c>
      <c r="D15" s="52" t="str">
        <f>IF(ISBLANK(Mitarbeitende!$A10),"",Mitarbeitende!$D10)</f>
        <v/>
      </c>
      <c r="E15" s="85"/>
      <c r="F15" s="86"/>
      <c r="G15" s="87"/>
      <c r="H15" s="87"/>
      <c r="I15" s="86"/>
      <c r="J15" s="86"/>
      <c r="K15" s="86"/>
      <c r="L15" s="86"/>
      <c r="M15" s="86"/>
      <c r="N15" s="87"/>
      <c r="O15" s="87"/>
      <c r="P15" s="86"/>
      <c r="Q15" s="86"/>
      <c r="R15" s="86"/>
      <c r="S15" s="86"/>
      <c r="T15" s="86"/>
      <c r="U15" s="87"/>
      <c r="V15" s="87"/>
      <c r="W15" s="86"/>
      <c r="X15" s="86"/>
      <c r="Y15" s="86"/>
      <c r="Z15" s="86"/>
      <c r="AA15" s="86"/>
      <c r="AB15" s="87"/>
      <c r="AC15" s="87"/>
      <c r="AD15" s="86"/>
      <c r="AE15" s="86"/>
      <c r="AF15" s="86"/>
      <c r="AG15" s="86"/>
      <c r="AH15" s="86"/>
      <c r="AI15" s="87"/>
      <c r="AJ15" s="52" t="str">
        <f t="shared" si="0"/>
        <v/>
      </c>
      <c r="AK15" s="47" t="str">
        <f t="shared" si="1"/>
        <v/>
      </c>
      <c r="AL15" s="48" t="str">
        <f t="shared" si="2"/>
        <v/>
      </c>
      <c r="AM15" s="49" t="str">
        <f t="shared" si="3"/>
        <v/>
      </c>
      <c r="AN15" s="50" t="str">
        <f t="shared" si="4"/>
        <v/>
      </c>
      <c r="AO15" s="51">
        <v>21</v>
      </c>
    </row>
    <row r="16" spans="1:41" x14ac:dyDescent="0.6">
      <c r="C16" s="46" t="str">
        <f>IF(ISBLANK(Mitarbeitende!$A11),"",Mitarbeitende!$A11)</f>
        <v/>
      </c>
      <c r="D16" s="52" t="str">
        <f>IF(ISBLANK(Mitarbeitende!$A11),"",Mitarbeitende!$D11)</f>
        <v/>
      </c>
      <c r="E16" s="85"/>
      <c r="F16" s="86"/>
      <c r="G16" s="87"/>
      <c r="H16" s="87"/>
      <c r="I16" s="86"/>
      <c r="J16" s="86"/>
      <c r="K16" s="86"/>
      <c r="L16" s="86"/>
      <c r="M16" s="86"/>
      <c r="N16" s="87"/>
      <c r="O16" s="87"/>
      <c r="P16" s="86"/>
      <c r="Q16" s="86"/>
      <c r="R16" s="86"/>
      <c r="S16" s="86"/>
      <c r="T16" s="86"/>
      <c r="U16" s="87"/>
      <c r="V16" s="87"/>
      <c r="W16" s="86"/>
      <c r="X16" s="86"/>
      <c r="Y16" s="86"/>
      <c r="Z16" s="86"/>
      <c r="AA16" s="86"/>
      <c r="AB16" s="87"/>
      <c r="AC16" s="87"/>
      <c r="AD16" s="86"/>
      <c r="AE16" s="86"/>
      <c r="AF16" s="86"/>
      <c r="AG16" s="86"/>
      <c r="AH16" s="86"/>
      <c r="AI16" s="87"/>
      <c r="AJ16" s="52" t="str">
        <f t="shared" si="0"/>
        <v/>
      </c>
      <c r="AK16" s="47" t="str">
        <f t="shared" si="1"/>
        <v/>
      </c>
      <c r="AL16" s="48" t="str">
        <f t="shared" si="2"/>
        <v/>
      </c>
      <c r="AM16" s="49" t="str">
        <f t="shared" si="3"/>
        <v/>
      </c>
      <c r="AN16" s="50" t="str">
        <f t="shared" si="4"/>
        <v/>
      </c>
      <c r="AO16" s="51">
        <v>21</v>
      </c>
    </row>
    <row r="17" spans="1:41" x14ac:dyDescent="0.6">
      <c r="C17" s="46" t="str">
        <f>IF(ISBLANK(Mitarbeitende!$A12),"",Mitarbeitende!$A12)</f>
        <v/>
      </c>
      <c r="D17" s="52" t="str">
        <f>IF(ISBLANK(Mitarbeitende!$A12),"",Mitarbeitende!$D12)</f>
        <v/>
      </c>
      <c r="E17" s="85"/>
      <c r="F17" s="86"/>
      <c r="G17" s="87"/>
      <c r="H17" s="87"/>
      <c r="I17" s="86"/>
      <c r="J17" s="86"/>
      <c r="K17" s="86"/>
      <c r="L17" s="86"/>
      <c r="M17" s="86"/>
      <c r="N17" s="87"/>
      <c r="O17" s="87"/>
      <c r="P17" s="86"/>
      <c r="Q17" s="86"/>
      <c r="R17" s="86"/>
      <c r="S17" s="86"/>
      <c r="T17" s="86"/>
      <c r="U17" s="87"/>
      <c r="V17" s="87"/>
      <c r="W17" s="86"/>
      <c r="X17" s="86"/>
      <c r="Y17" s="86"/>
      <c r="Z17" s="86"/>
      <c r="AA17" s="86"/>
      <c r="AB17" s="87"/>
      <c r="AC17" s="87"/>
      <c r="AD17" s="86"/>
      <c r="AE17" s="86"/>
      <c r="AF17" s="86"/>
      <c r="AG17" s="86"/>
      <c r="AH17" s="86"/>
      <c r="AI17" s="87"/>
      <c r="AJ17" s="52" t="str">
        <f t="shared" si="0"/>
        <v/>
      </c>
      <c r="AK17" s="47" t="str">
        <f t="shared" si="1"/>
        <v/>
      </c>
      <c r="AL17" s="48" t="str">
        <f t="shared" si="2"/>
        <v/>
      </c>
      <c r="AM17" s="49" t="str">
        <f t="shared" si="3"/>
        <v/>
      </c>
      <c r="AN17" s="50" t="str">
        <f t="shared" si="4"/>
        <v/>
      </c>
      <c r="AO17" s="51">
        <v>21</v>
      </c>
    </row>
    <row r="18" spans="1:41" x14ac:dyDescent="0.6">
      <c r="A18" s="61"/>
      <c r="B18" s="60"/>
      <c r="C18" s="27" t="s">
        <v>90</v>
      </c>
      <c r="D18" s="53"/>
      <c r="E18" s="30"/>
      <c r="F18" s="29">
        <f>COUNTA(F7:F17)</f>
        <v>0</v>
      </c>
      <c r="G18" s="28"/>
      <c r="H18" s="28"/>
      <c r="I18" s="29">
        <f>COUNTA(I7:I17)</f>
        <v>1</v>
      </c>
      <c r="J18" s="29">
        <f>COUNTA(J7:J17)</f>
        <v>0</v>
      </c>
      <c r="K18" s="29">
        <f>COUNTA(K7:K17)</f>
        <v>0</v>
      </c>
      <c r="L18" s="29">
        <f>COUNTA(L7:L17)</f>
        <v>0</v>
      </c>
      <c r="M18" s="29">
        <f>COUNTA(M7:M17)</f>
        <v>0</v>
      </c>
      <c r="N18" s="28"/>
      <c r="O18" s="28"/>
      <c r="P18" s="29">
        <f>COUNTA(P7:P17)</f>
        <v>0</v>
      </c>
      <c r="Q18" s="29">
        <f>COUNTA(Q7:Q17)</f>
        <v>1</v>
      </c>
      <c r="R18" s="29">
        <f>COUNTA(R7:R17)</f>
        <v>1</v>
      </c>
      <c r="S18" s="29">
        <f>COUNTA(S7:S17)</f>
        <v>0</v>
      </c>
      <c r="T18" s="29">
        <f>COUNTA(T7:T17)</f>
        <v>0</v>
      </c>
      <c r="U18" s="28"/>
      <c r="V18" s="28"/>
      <c r="W18" s="29">
        <f>COUNTA(W7:W17)</f>
        <v>1</v>
      </c>
      <c r="X18" s="29">
        <f>COUNTA(X7:X17)</f>
        <v>1</v>
      </c>
      <c r="Y18" s="29">
        <f>COUNTA(Y7:Y17)</f>
        <v>0</v>
      </c>
      <c r="Z18" s="29">
        <f>COUNTA(Z7:Z17)</f>
        <v>0</v>
      </c>
      <c r="AA18" s="29">
        <f>COUNTA(AA7:AA17)</f>
        <v>0</v>
      </c>
      <c r="AB18" s="28"/>
      <c r="AC18" s="28"/>
      <c r="AD18" s="29">
        <f>COUNTA(AD7:AD17)</f>
        <v>0</v>
      </c>
      <c r="AE18" s="29">
        <f>COUNTA(AE7:AE17)</f>
        <v>0</v>
      </c>
      <c r="AF18" s="29">
        <f>COUNTA(AF7:AF17)</f>
        <v>0</v>
      </c>
      <c r="AG18" s="29">
        <f>COUNTA(AG7:AG17)</f>
        <v>0</v>
      </c>
      <c r="AH18" s="29">
        <f>COUNTA(AH7:AH17)</f>
        <v>0</v>
      </c>
      <c r="AI18" s="28"/>
      <c r="AJ18" s="53"/>
    </row>
    <row r="20" spans="1:41" x14ac:dyDescent="0.6">
      <c r="A20" s="57"/>
      <c r="C20" s="54" t="s">
        <v>61</v>
      </c>
      <c r="D20" s="69"/>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23"/>
      <c r="AH20" s="23"/>
      <c r="AI20" s="23"/>
      <c r="AJ20" s="69"/>
      <c r="AK20" s="13" t="s">
        <v>20</v>
      </c>
      <c r="AL20" s="14" t="s">
        <v>21</v>
      </c>
      <c r="AM20" s="15" t="s">
        <v>22</v>
      </c>
      <c r="AN20" s="16" t="s">
        <v>23</v>
      </c>
      <c r="AO20" s="17" t="s">
        <v>24</v>
      </c>
    </row>
    <row r="21" spans="1:41" x14ac:dyDescent="0.6">
      <c r="C21" s="18" t="s">
        <v>25</v>
      </c>
      <c r="D21" s="18"/>
      <c r="E21" s="22">
        <v>1</v>
      </c>
      <c r="F21" s="21">
        <v>2</v>
      </c>
      <c r="G21" s="21">
        <v>3</v>
      </c>
      <c r="H21" s="21">
        <v>4</v>
      </c>
      <c r="I21" s="21">
        <v>5</v>
      </c>
      <c r="J21" s="21">
        <v>6</v>
      </c>
      <c r="K21" s="22">
        <v>7</v>
      </c>
      <c r="L21" s="22">
        <v>8</v>
      </c>
      <c r="M21" s="21">
        <v>9</v>
      </c>
      <c r="N21" s="21">
        <v>10</v>
      </c>
      <c r="O21" s="21">
        <v>11</v>
      </c>
      <c r="P21" s="21">
        <v>12</v>
      </c>
      <c r="Q21" s="21">
        <v>13</v>
      </c>
      <c r="R21" s="22">
        <v>14</v>
      </c>
      <c r="S21" s="22">
        <v>15</v>
      </c>
      <c r="T21" s="21">
        <v>16</v>
      </c>
      <c r="U21" s="21">
        <v>17</v>
      </c>
      <c r="V21" s="21">
        <v>18</v>
      </c>
      <c r="W21" s="21">
        <v>19</v>
      </c>
      <c r="X21" s="21">
        <v>20</v>
      </c>
      <c r="Y21" s="22">
        <v>21</v>
      </c>
      <c r="Z21" s="22">
        <v>22</v>
      </c>
      <c r="AA21" s="21">
        <v>23</v>
      </c>
      <c r="AB21" s="21">
        <v>24</v>
      </c>
      <c r="AC21" s="21">
        <v>25</v>
      </c>
      <c r="AD21" s="21">
        <v>26</v>
      </c>
      <c r="AE21" s="21">
        <v>27</v>
      </c>
      <c r="AF21" s="22">
        <v>28</v>
      </c>
      <c r="AG21" s="23"/>
      <c r="AH21" s="23"/>
      <c r="AI21" s="23"/>
      <c r="AJ21" s="18" t="s">
        <v>76</v>
      </c>
      <c r="AK21" s="59" t="s">
        <v>4</v>
      </c>
      <c r="AL21" s="59" t="s">
        <v>77</v>
      </c>
      <c r="AM21" s="59" t="s">
        <v>78</v>
      </c>
      <c r="AN21" s="59" t="s">
        <v>79</v>
      </c>
      <c r="AO21" s="59" t="s">
        <v>80</v>
      </c>
    </row>
    <row r="22" spans="1:41" x14ac:dyDescent="0.6">
      <c r="C22" s="18" t="s">
        <v>27</v>
      </c>
      <c r="D22" s="18"/>
      <c r="E22" s="25" t="s">
        <v>29</v>
      </c>
      <c r="F22" s="26" t="s">
        <v>30</v>
      </c>
      <c r="G22" s="26" t="s">
        <v>31</v>
      </c>
      <c r="H22" s="26" t="s">
        <v>32</v>
      </c>
      <c r="I22" s="26" t="s">
        <v>28</v>
      </c>
      <c r="J22" s="26" t="s">
        <v>33</v>
      </c>
      <c r="K22" s="25" t="s">
        <v>34</v>
      </c>
      <c r="L22" s="25" t="s">
        <v>29</v>
      </c>
      <c r="M22" s="26" t="s">
        <v>30</v>
      </c>
      <c r="N22" s="26" t="s">
        <v>31</v>
      </c>
      <c r="O22" s="26" t="s">
        <v>32</v>
      </c>
      <c r="P22" s="26" t="s">
        <v>28</v>
      </c>
      <c r="Q22" s="26" t="s">
        <v>33</v>
      </c>
      <c r="R22" s="25" t="s">
        <v>34</v>
      </c>
      <c r="S22" s="25" t="s">
        <v>29</v>
      </c>
      <c r="T22" s="26" t="s">
        <v>30</v>
      </c>
      <c r="U22" s="26" t="s">
        <v>31</v>
      </c>
      <c r="V22" s="26" t="s">
        <v>32</v>
      </c>
      <c r="W22" s="26" t="s">
        <v>28</v>
      </c>
      <c r="X22" s="26" t="s">
        <v>33</v>
      </c>
      <c r="Y22" s="25" t="s">
        <v>34</v>
      </c>
      <c r="Z22" s="25" t="s">
        <v>29</v>
      </c>
      <c r="AA22" s="26" t="s">
        <v>30</v>
      </c>
      <c r="AB22" s="26" t="s">
        <v>31</v>
      </c>
      <c r="AC22" s="26" t="s">
        <v>32</v>
      </c>
      <c r="AD22" s="26" t="s">
        <v>28</v>
      </c>
      <c r="AE22" s="26" t="s">
        <v>33</v>
      </c>
      <c r="AF22" s="25" t="s">
        <v>34</v>
      </c>
      <c r="AG22" s="23"/>
      <c r="AH22" s="23"/>
      <c r="AI22" s="23"/>
      <c r="AJ22" s="18" t="s">
        <v>59</v>
      </c>
      <c r="AK22" s="59" t="s">
        <v>81</v>
      </c>
      <c r="AL22" s="59" t="s">
        <v>81</v>
      </c>
      <c r="AM22" s="59" t="s">
        <v>82</v>
      </c>
      <c r="AN22" s="59" t="s">
        <v>83</v>
      </c>
      <c r="AO22" s="59" t="s">
        <v>84</v>
      </c>
    </row>
    <row r="23" spans="1:41" x14ac:dyDescent="0.6">
      <c r="A23" s="33"/>
      <c r="C23" s="46" t="str">
        <f>IF(ISBLANK(Mitarbeitende!$A3),"",Mitarbeitende!$A3)</f>
        <v>Hier Mitarbeiter eintragen</v>
      </c>
      <c r="D23" s="52">
        <f>AJ7</f>
        <v>-3</v>
      </c>
      <c r="E23" s="87"/>
      <c r="F23" s="86"/>
      <c r="G23" s="86"/>
      <c r="H23" s="86"/>
      <c r="I23" s="86"/>
      <c r="J23" s="86"/>
      <c r="K23" s="87"/>
      <c r="L23" s="87"/>
      <c r="M23" s="86"/>
      <c r="N23" s="86"/>
      <c r="O23" s="86"/>
      <c r="P23" s="86"/>
      <c r="Q23" s="86"/>
      <c r="R23" s="87"/>
      <c r="S23" s="87"/>
      <c r="T23" s="86"/>
      <c r="U23" s="86"/>
      <c r="V23" s="86"/>
      <c r="W23" s="86"/>
      <c r="X23" s="86"/>
      <c r="Y23" s="87"/>
      <c r="Z23" s="87"/>
      <c r="AA23" s="86"/>
      <c r="AB23" s="86"/>
      <c r="AC23" s="86"/>
      <c r="AD23" s="86"/>
      <c r="AE23" s="86"/>
      <c r="AF23" s="87"/>
      <c r="AG23" s="88"/>
      <c r="AH23" s="88"/>
      <c r="AI23" s="88"/>
      <c r="AJ23" s="52">
        <f t="shared" ref="AJ23:AJ32" si="5">IFERROR(D23-COUNTIF(E23:AI23,"U"),"")</f>
        <v>-3</v>
      </c>
      <c r="AK23" s="47">
        <f t="shared" ref="AK23:AK32" si="6">IF($C23="","",COUNTIF(E23:AF23,"U"))</f>
        <v>0</v>
      </c>
      <c r="AL23" s="48">
        <f t="shared" ref="AL23:AL32" si="7">IF($C23="","",COUNTIF(E23:AF23,"K"))</f>
        <v>0</v>
      </c>
      <c r="AM23" s="49">
        <f t="shared" ref="AM23:AM32" si="8">IF($C23="","",COUNTIF(E23:AF23,"S"))</f>
        <v>0</v>
      </c>
      <c r="AN23" s="50">
        <f t="shared" ref="AN23:AN32" si="9">IF($C23="","",COUNTIF(E23:AF23,"H"))</f>
        <v>0</v>
      </c>
      <c r="AO23" s="51">
        <v>20</v>
      </c>
    </row>
    <row r="24" spans="1:41" x14ac:dyDescent="0.6">
      <c r="C24" s="46" t="str">
        <f>IF(ISBLANK(Mitarbeitende!$A4),"",Mitarbeitende!$A4)</f>
        <v/>
      </c>
      <c r="D24" s="52" t="str">
        <f>AJ8</f>
        <v/>
      </c>
      <c r="E24" s="87"/>
      <c r="F24" s="86"/>
      <c r="G24" s="86"/>
      <c r="H24" s="86"/>
      <c r="I24" s="86"/>
      <c r="J24" s="86"/>
      <c r="K24" s="87"/>
      <c r="L24" s="87"/>
      <c r="M24" s="86"/>
      <c r="N24" s="86"/>
      <c r="O24" s="86"/>
      <c r="P24" s="86"/>
      <c r="Q24" s="86"/>
      <c r="R24" s="87"/>
      <c r="S24" s="87"/>
      <c r="T24" s="86"/>
      <c r="U24" s="86"/>
      <c r="V24" s="86"/>
      <c r="W24" s="86"/>
      <c r="X24" s="86"/>
      <c r="Y24" s="87"/>
      <c r="Z24" s="87"/>
      <c r="AA24" s="86"/>
      <c r="AB24" s="86"/>
      <c r="AC24" s="86"/>
      <c r="AD24" s="86"/>
      <c r="AE24" s="86"/>
      <c r="AF24" s="87"/>
      <c r="AG24" s="88"/>
      <c r="AH24" s="88"/>
      <c r="AI24" s="88"/>
      <c r="AJ24" s="52" t="str">
        <f t="shared" si="5"/>
        <v/>
      </c>
      <c r="AK24" s="47" t="str">
        <f t="shared" si="6"/>
        <v/>
      </c>
      <c r="AL24" s="48" t="str">
        <f t="shared" si="7"/>
        <v/>
      </c>
      <c r="AM24" s="49" t="str">
        <f t="shared" si="8"/>
        <v/>
      </c>
      <c r="AN24" s="50" t="str">
        <f t="shared" si="9"/>
        <v/>
      </c>
      <c r="AO24" s="51">
        <v>20</v>
      </c>
    </row>
    <row r="25" spans="1:41" x14ac:dyDescent="0.6">
      <c r="C25" s="46" t="str">
        <f>IF(ISBLANK(Mitarbeitende!$A5),"",Mitarbeitende!$A5)</f>
        <v/>
      </c>
      <c r="D25" s="52" t="str">
        <f>AJ9</f>
        <v/>
      </c>
      <c r="E25" s="87"/>
      <c r="F25" s="86"/>
      <c r="G25" s="86"/>
      <c r="H25" s="86"/>
      <c r="I25" s="86"/>
      <c r="J25" s="86"/>
      <c r="K25" s="87"/>
      <c r="L25" s="87"/>
      <c r="M25" s="86"/>
      <c r="N25" s="86"/>
      <c r="O25" s="86"/>
      <c r="P25" s="86"/>
      <c r="Q25" s="86"/>
      <c r="R25" s="87"/>
      <c r="S25" s="87"/>
      <c r="T25" s="86"/>
      <c r="U25" s="86"/>
      <c r="V25" s="86"/>
      <c r="W25" s="86"/>
      <c r="X25" s="86"/>
      <c r="Y25" s="87"/>
      <c r="Z25" s="87"/>
      <c r="AA25" s="86"/>
      <c r="AB25" s="86"/>
      <c r="AC25" s="86"/>
      <c r="AD25" s="86"/>
      <c r="AE25" s="86"/>
      <c r="AF25" s="87"/>
      <c r="AG25" s="88"/>
      <c r="AH25" s="88"/>
      <c r="AI25" s="88"/>
      <c r="AJ25" s="52" t="str">
        <f t="shared" si="5"/>
        <v/>
      </c>
      <c r="AK25" s="47" t="str">
        <f t="shared" si="6"/>
        <v/>
      </c>
      <c r="AL25" s="48" t="str">
        <f t="shared" si="7"/>
        <v/>
      </c>
      <c r="AM25" s="49" t="str">
        <f t="shared" si="8"/>
        <v/>
      </c>
      <c r="AN25" s="50" t="str">
        <f t="shared" si="9"/>
        <v/>
      </c>
      <c r="AO25" s="51">
        <v>20</v>
      </c>
    </row>
    <row r="26" spans="1:41" x14ac:dyDescent="0.6">
      <c r="C26" s="46" t="str">
        <f>IF(ISBLANK(Mitarbeitende!$A6),"",Mitarbeitende!$A6)</f>
        <v/>
      </c>
      <c r="D26" s="52" t="str">
        <f t="shared" ref="D26:D32" si="10">AJ11</f>
        <v/>
      </c>
      <c r="E26" s="87"/>
      <c r="F26" s="86"/>
      <c r="G26" s="86"/>
      <c r="H26" s="86"/>
      <c r="I26" s="86"/>
      <c r="J26" s="86"/>
      <c r="K26" s="87"/>
      <c r="L26" s="87"/>
      <c r="M26" s="86"/>
      <c r="N26" s="86"/>
      <c r="O26" s="86"/>
      <c r="P26" s="86"/>
      <c r="Q26" s="86"/>
      <c r="R26" s="87"/>
      <c r="S26" s="87"/>
      <c r="T26" s="86"/>
      <c r="U26" s="86"/>
      <c r="V26" s="86"/>
      <c r="W26" s="86"/>
      <c r="X26" s="86"/>
      <c r="Y26" s="87"/>
      <c r="Z26" s="87"/>
      <c r="AA26" s="86"/>
      <c r="AB26" s="86"/>
      <c r="AC26" s="86"/>
      <c r="AD26" s="86"/>
      <c r="AE26" s="86"/>
      <c r="AF26" s="87"/>
      <c r="AG26" s="88"/>
      <c r="AH26" s="88"/>
      <c r="AI26" s="88"/>
      <c r="AJ26" s="52" t="str">
        <f t="shared" si="5"/>
        <v/>
      </c>
      <c r="AK26" s="47" t="str">
        <f t="shared" si="6"/>
        <v/>
      </c>
      <c r="AL26" s="48" t="str">
        <f t="shared" si="7"/>
        <v/>
      </c>
      <c r="AM26" s="49" t="str">
        <f t="shared" si="8"/>
        <v/>
      </c>
      <c r="AN26" s="50" t="str">
        <f t="shared" si="9"/>
        <v/>
      </c>
      <c r="AO26" s="51">
        <v>20</v>
      </c>
    </row>
    <row r="27" spans="1:41" x14ac:dyDescent="0.6">
      <c r="C27" s="46" t="str">
        <f>IF(ISBLANK(Mitarbeitende!$A7),"",Mitarbeitende!$A7)</f>
        <v/>
      </c>
      <c r="D27" s="52" t="str">
        <f t="shared" si="10"/>
        <v/>
      </c>
      <c r="E27" s="87"/>
      <c r="F27" s="86"/>
      <c r="G27" s="86"/>
      <c r="H27" s="86"/>
      <c r="I27" s="86"/>
      <c r="J27" s="86"/>
      <c r="K27" s="87"/>
      <c r="L27" s="87"/>
      <c r="M27" s="86"/>
      <c r="N27" s="86"/>
      <c r="O27" s="86"/>
      <c r="P27" s="86"/>
      <c r="Q27" s="86"/>
      <c r="R27" s="87"/>
      <c r="S27" s="87"/>
      <c r="T27" s="86"/>
      <c r="U27" s="86"/>
      <c r="V27" s="86"/>
      <c r="W27" s="86"/>
      <c r="X27" s="86"/>
      <c r="Y27" s="87"/>
      <c r="Z27" s="87"/>
      <c r="AA27" s="86"/>
      <c r="AB27" s="86"/>
      <c r="AC27" s="86"/>
      <c r="AD27" s="86"/>
      <c r="AE27" s="86"/>
      <c r="AF27" s="87"/>
      <c r="AG27" s="88"/>
      <c r="AH27" s="88"/>
      <c r="AI27" s="88"/>
      <c r="AJ27" s="52" t="str">
        <f t="shared" si="5"/>
        <v/>
      </c>
      <c r="AK27" s="47" t="str">
        <f t="shared" si="6"/>
        <v/>
      </c>
      <c r="AL27" s="48" t="str">
        <f t="shared" si="7"/>
        <v/>
      </c>
      <c r="AM27" s="49" t="str">
        <f t="shared" si="8"/>
        <v/>
      </c>
      <c r="AN27" s="50" t="str">
        <f t="shared" si="9"/>
        <v/>
      </c>
      <c r="AO27" s="51">
        <v>20</v>
      </c>
    </row>
    <row r="28" spans="1:41" x14ac:dyDescent="0.6">
      <c r="C28" s="46" t="str">
        <f>IF(ISBLANK(Mitarbeitende!$A8),"",Mitarbeitende!$A8)</f>
        <v/>
      </c>
      <c r="D28" s="52" t="str">
        <f t="shared" si="10"/>
        <v/>
      </c>
      <c r="E28" s="87"/>
      <c r="F28" s="86"/>
      <c r="G28" s="86"/>
      <c r="H28" s="86"/>
      <c r="I28" s="86"/>
      <c r="J28" s="86"/>
      <c r="K28" s="87"/>
      <c r="L28" s="87"/>
      <c r="M28" s="86"/>
      <c r="N28" s="86"/>
      <c r="O28" s="86"/>
      <c r="P28" s="86"/>
      <c r="Q28" s="86"/>
      <c r="R28" s="87"/>
      <c r="S28" s="87"/>
      <c r="T28" s="86"/>
      <c r="U28" s="86"/>
      <c r="V28" s="86"/>
      <c r="W28" s="86"/>
      <c r="X28" s="86"/>
      <c r="Y28" s="87"/>
      <c r="Z28" s="87"/>
      <c r="AA28" s="86"/>
      <c r="AB28" s="86"/>
      <c r="AC28" s="86"/>
      <c r="AD28" s="86"/>
      <c r="AE28" s="86"/>
      <c r="AF28" s="87"/>
      <c r="AG28" s="88"/>
      <c r="AH28" s="88"/>
      <c r="AI28" s="88"/>
      <c r="AJ28" s="52" t="str">
        <f t="shared" si="5"/>
        <v/>
      </c>
      <c r="AK28" s="47" t="str">
        <f t="shared" si="6"/>
        <v/>
      </c>
      <c r="AL28" s="48" t="str">
        <f t="shared" si="7"/>
        <v/>
      </c>
      <c r="AM28" s="49" t="str">
        <f t="shared" si="8"/>
        <v/>
      </c>
      <c r="AN28" s="50" t="str">
        <f t="shared" si="9"/>
        <v/>
      </c>
      <c r="AO28" s="51">
        <v>20</v>
      </c>
    </row>
    <row r="29" spans="1:41" x14ac:dyDescent="0.6">
      <c r="C29" s="46" t="str">
        <f>IF(ISBLANK(Mitarbeitende!$A9),"",Mitarbeitende!$A9)</f>
        <v/>
      </c>
      <c r="D29" s="52" t="str">
        <f t="shared" si="10"/>
        <v/>
      </c>
      <c r="E29" s="87"/>
      <c r="F29" s="86"/>
      <c r="G29" s="86"/>
      <c r="H29" s="86"/>
      <c r="I29" s="86"/>
      <c r="J29" s="86"/>
      <c r="K29" s="87"/>
      <c r="L29" s="87"/>
      <c r="M29" s="86"/>
      <c r="N29" s="86"/>
      <c r="O29" s="86"/>
      <c r="P29" s="86"/>
      <c r="Q29" s="86"/>
      <c r="R29" s="87"/>
      <c r="S29" s="87"/>
      <c r="T29" s="86"/>
      <c r="U29" s="86"/>
      <c r="V29" s="86"/>
      <c r="W29" s="86"/>
      <c r="X29" s="86"/>
      <c r="Y29" s="87"/>
      <c r="Z29" s="87"/>
      <c r="AA29" s="86"/>
      <c r="AB29" s="86"/>
      <c r="AC29" s="86"/>
      <c r="AD29" s="86"/>
      <c r="AE29" s="86"/>
      <c r="AF29" s="87"/>
      <c r="AG29" s="88"/>
      <c r="AH29" s="88"/>
      <c r="AI29" s="88"/>
      <c r="AJ29" s="52" t="str">
        <f t="shared" si="5"/>
        <v/>
      </c>
      <c r="AK29" s="47" t="str">
        <f t="shared" si="6"/>
        <v/>
      </c>
      <c r="AL29" s="48" t="str">
        <f t="shared" si="7"/>
        <v/>
      </c>
      <c r="AM29" s="49" t="str">
        <f t="shared" si="8"/>
        <v/>
      </c>
      <c r="AN29" s="50" t="str">
        <f t="shared" si="9"/>
        <v/>
      </c>
      <c r="AO29" s="51">
        <v>20</v>
      </c>
    </row>
    <row r="30" spans="1:41" x14ac:dyDescent="0.6">
      <c r="C30" s="46" t="str">
        <f>IF(ISBLANK(Mitarbeitende!$A10),"",Mitarbeitende!$A10)</f>
        <v/>
      </c>
      <c r="D30" s="52" t="str">
        <f t="shared" si="10"/>
        <v/>
      </c>
      <c r="E30" s="87"/>
      <c r="F30" s="86"/>
      <c r="G30" s="86"/>
      <c r="H30" s="86"/>
      <c r="I30" s="86"/>
      <c r="J30" s="86"/>
      <c r="K30" s="87"/>
      <c r="L30" s="87"/>
      <c r="M30" s="86"/>
      <c r="N30" s="86"/>
      <c r="O30" s="86"/>
      <c r="P30" s="86"/>
      <c r="Q30" s="86"/>
      <c r="R30" s="87"/>
      <c r="S30" s="87"/>
      <c r="T30" s="86"/>
      <c r="U30" s="86"/>
      <c r="V30" s="86"/>
      <c r="W30" s="86"/>
      <c r="X30" s="86"/>
      <c r="Y30" s="87"/>
      <c r="Z30" s="87"/>
      <c r="AA30" s="86"/>
      <c r="AB30" s="86"/>
      <c r="AC30" s="86"/>
      <c r="AD30" s="86"/>
      <c r="AE30" s="86"/>
      <c r="AF30" s="87"/>
      <c r="AG30" s="88"/>
      <c r="AH30" s="88"/>
      <c r="AI30" s="88"/>
      <c r="AJ30" s="52" t="str">
        <f t="shared" si="5"/>
        <v/>
      </c>
      <c r="AK30" s="47" t="str">
        <f t="shared" si="6"/>
        <v/>
      </c>
      <c r="AL30" s="48" t="str">
        <f t="shared" si="7"/>
        <v/>
      </c>
      <c r="AM30" s="49" t="str">
        <f t="shared" si="8"/>
        <v/>
      </c>
      <c r="AN30" s="50" t="str">
        <f t="shared" si="9"/>
        <v/>
      </c>
      <c r="AO30" s="51">
        <v>20</v>
      </c>
    </row>
    <row r="31" spans="1:41" x14ac:dyDescent="0.6">
      <c r="C31" s="46" t="str">
        <f>IF(ISBLANK(Mitarbeitende!$A11),"",Mitarbeitende!$A11)</f>
        <v/>
      </c>
      <c r="D31" s="52" t="str">
        <f t="shared" si="10"/>
        <v/>
      </c>
      <c r="E31" s="87"/>
      <c r="F31" s="86"/>
      <c r="G31" s="86"/>
      <c r="H31" s="86"/>
      <c r="I31" s="86"/>
      <c r="J31" s="86"/>
      <c r="K31" s="87"/>
      <c r="L31" s="87"/>
      <c r="M31" s="86"/>
      <c r="N31" s="86"/>
      <c r="O31" s="86"/>
      <c r="P31" s="86"/>
      <c r="Q31" s="86"/>
      <c r="R31" s="87"/>
      <c r="S31" s="87"/>
      <c r="T31" s="86"/>
      <c r="U31" s="86"/>
      <c r="V31" s="86"/>
      <c r="W31" s="86"/>
      <c r="X31" s="86"/>
      <c r="Y31" s="87"/>
      <c r="Z31" s="87"/>
      <c r="AA31" s="86"/>
      <c r="AB31" s="86"/>
      <c r="AC31" s="86"/>
      <c r="AD31" s="86"/>
      <c r="AE31" s="86"/>
      <c r="AF31" s="87"/>
      <c r="AG31" s="88"/>
      <c r="AH31" s="88"/>
      <c r="AI31" s="88"/>
      <c r="AJ31" s="52" t="str">
        <f t="shared" si="5"/>
        <v/>
      </c>
      <c r="AK31" s="47" t="str">
        <f t="shared" si="6"/>
        <v/>
      </c>
      <c r="AL31" s="48" t="str">
        <f t="shared" si="7"/>
        <v/>
      </c>
      <c r="AM31" s="49" t="str">
        <f t="shared" si="8"/>
        <v/>
      </c>
      <c r="AN31" s="50" t="str">
        <f t="shared" si="9"/>
        <v/>
      </c>
      <c r="AO31" s="51">
        <v>20</v>
      </c>
    </row>
    <row r="32" spans="1:41" x14ac:dyDescent="0.6">
      <c r="C32" s="46" t="str">
        <f>IF(ISBLANK(Mitarbeitende!$A12),"",Mitarbeitende!$A12)</f>
        <v/>
      </c>
      <c r="D32" s="52" t="str">
        <f t="shared" si="10"/>
        <v/>
      </c>
      <c r="E32" s="87"/>
      <c r="F32" s="86"/>
      <c r="G32" s="86"/>
      <c r="H32" s="86"/>
      <c r="I32" s="86"/>
      <c r="J32" s="86"/>
      <c r="K32" s="87"/>
      <c r="L32" s="87"/>
      <c r="M32" s="86"/>
      <c r="N32" s="86"/>
      <c r="O32" s="86"/>
      <c r="P32" s="86"/>
      <c r="Q32" s="86"/>
      <c r="R32" s="87"/>
      <c r="S32" s="87"/>
      <c r="T32" s="86"/>
      <c r="U32" s="86"/>
      <c r="V32" s="86"/>
      <c r="W32" s="86"/>
      <c r="X32" s="86"/>
      <c r="Y32" s="87"/>
      <c r="Z32" s="87"/>
      <c r="AA32" s="86"/>
      <c r="AB32" s="86"/>
      <c r="AC32" s="86"/>
      <c r="AD32" s="86"/>
      <c r="AE32" s="86"/>
      <c r="AF32" s="87"/>
      <c r="AG32" s="88"/>
      <c r="AH32" s="88"/>
      <c r="AI32" s="88"/>
      <c r="AJ32" s="52" t="str">
        <f t="shared" si="5"/>
        <v/>
      </c>
      <c r="AK32" s="47" t="str">
        <f t="shared" si="6"/>
        <v/>
      </c>
      <c r="AL32" s="48" t="str">
        <f t="shared" si="7"/>
        <v/>
      </c>
      <c r="AM32" s="49" t="str">
        <f t="shared" si="8"/>
        <v/>
      </c>
      <c r="AN32" s="50" t="str">
        <f t="shared" si="9"/>
        <v/>
      </c>
      <c r="AO32" s="51">
        <v>20</v>
      </c>
    </row>
    <row r="33" spans="1:41" x14ac:dyDescent="0.6">
      <c r="A33" s="61"/>
      <c r="C33" s="27" t="s">
        <v>35</v>
      </c>
      <c r="D33" s="53"/>
      <c r="E33" s="28"/>
      <c r="F33" s="29">
        <f>COUNTA(F23:F32)</f>
        <v>0</v>
      </c>
      <c r="G33" s="29">
        <f>COUNTA(G23:G32)</f>
        <v>0</v>
      </c>
      <c r="H33" s="29">
        <f>COUNTA(H23:H32)</f>
        <v>0</v>
      </c>
      <c r="I33" s="29">
        <f>COUNTA(I23:I32)</f>
        <v>0</v>
      </c>
      <c r="J33" s="29">
        <f>COUNTA(J23:J32)</f>
        <v>0</v>
      </c>
      <c r="K33" s="28"/>
      <c r="L33" s="28"/>
      <c r="M33" s="29">
        <f>COUNTA(M23:M32)</f>
        <v>0</v>
      </c>
      <c r="N33" s="29">
        <f>COUNTA(N23:N32)</f>
        <v>0</v>
      </c>
      <c r="O33" s="29">
        <f>COUNTA(O23:O32)</f>
        <v>0</v>
      </c>
      <c r="P33" s="29">
        <f>COUNTA(P23:P32)</f>
        <v>0</v>
      </c>
      <c r="Q33" s="29">
        <f>COUNTA(Q23:Q32)</f>
        <v>0</v>
      </c>
      <c r="R33" s="28"/>
      <c r="S33" s="28"/>
      <c r="T33" s="29">
        <f>COUNTA(T23:T32)</f>
        <v>0</v>
      </c>
      <c r="U33" s="29">
        <f>COUNTA(U23:U32)</f>
        <v>0</v>
      </c>
      <c r="V33" s="29">
        <f>COUNTA(V23:V32)</f>
        <v>0</v>
      </c>
      <c r="W33" s="29">
        <f>COUNTA(W23:W32)</f>
        <v>0</v>
      </c>
      <c r="X33" s="29">
        <f>COUNTA(X23:X32)</f>
        <v>0</v>
      </c>
      <c r="Y33" s="28"/>
      <c r="Z33" s="28"/>
      <c r="AA33" s="29">
        <f>COUNTA(AA23:AA32)</f>
        <v>0</v>
      </c>
      <c r="AB33" s="29">
        <f>COUNTA(AB23:AB32)</f>
        <v>0</v>
      </c>
      <c r="AC33" s="29">
        <f>COUNTA(AC23:AC32)</f>
        <v>0</v>
      </c>
      <c r="AD33" s="29">
        <f>COUNTA(AD23:AD32)</f>
        <v>0</v>
      </c>
      <c r="AE33" s="29">
        <f>COUNTA(AE23:AE32)</f>
        <v>0</v>
      </c>
      <c r="AF33" s="28"/>
      <c r="AG33" s="23"/>
      <c r="AH33" s="23"/>
      <c r="AI33" s="23"/>
      <c r="AJ33" s="53"/>
    </row>
    <row r="35" spans="1:41" x14ac:dyDescent="0.6">
      <c r="A35" s="57"/>
      <c r="C35" s="44" t="s">
        <v>26</v>
      </c>
      <c r="D35" s="69"/>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69"/>
      <c r="AK35" s="13" t="s">
        <v>20</v>
      </c>
      <c r="AL35" s="14" t="s">
        <v>21</v>
      </c>
      <c r="AM35" s="15" t="s">
        <v>22</v>
      </c>
      <c r="AN35" s="16" t="s">
        <v>23</v>
      </c>
      <c r="AO35" s="17" t="s">
        <v>24</v>
      </c>
    </row>
    <row r="36" spans="1:41" x14ac:dyDescent="0.6">
      <c r="C36" s="18" t="s">
        <v>25</v>
      </c>
      <c r="D36" s="18"/>
      <c r="E36" s="22">
        <v>1</v>
      </c>
      <c r="F36" s="21">
        <v>2</v>
      </c>
      <c r="G36" s="21">
        <v>3</v>
      </c>
      <c r="H36" s="21">
        <v>4</v>
      </c>
      <c r="I36" s="21">
        <v>5</v>
      </c>
      <c r="J36" s="21">
        <v>6</v>
      </c>
      <c r="K36" s="22">
        <v>7</v>
      </c>
      <c r="L36" s="22">
        <v>8</v>
      </c>
      <c r="M36" s="21">
        <v>9</v>
      </c>
      <c r="N36" s="21">
        <v>10</v>
      </c>
      <c r="O36" s="21">
        <v>11</v>
      </c>
      <c r="P36" s="21">
        <v>12</v>
      </c>
      <c r="Q36" s="21">
        <v>13</v>
      </c>
      <c r="R36" s="22">
        <v>14</v>
      </c>
      <c r="S36" s="22">
        <v>15</v>
      </c>
      <c r="T36" s="21">
        <v>16</v>
      </c>
      <c r="U36" s="21">
        <v>17</v>
      </c>
      <c r="V36" s="21">
        <v>18</v>
      </c>
      <c r="W36" s="21">
        <v>19</v>
      </c>
      <c r="X36" s="21">
        <v>20</v>
      </c>
      <c r="Y36" s="22">
        <v>21</v>
      </c>
      <c r="Z36" s="22">
        <v>22</v>
      </c>
      <c r="AA36" s="21">
        <v>23</v>
      </c>
      <c r="AB36" s="21">
        <v>24</v>
      </c>
      <c r="AC36" s="21">
        <v>25</v>
      </c>
      <c r="AD36" s="21">
        <v>26</v>
      </c>
      <c r="AE36" s="21">
        <v>27</v>
      </c>
      <c r="AF36" s="22">
        <v>28</v>
      </c>
      <c r="AG36" s="22">
        <v>29</v>
      </c>
      <c r="AH36" s="147">
        <v>30</v>
      </c>
      <c r="AI36" s="147">
        <v>31</v>
      </c>
      <c r="AJ36" s="18" t="s">
        <v>76</v>
      </c>
      <c r="AK36" s="59" t="s">
        <v>4</v>
      </c>
      <c r="AL36" s="59" t="s">
        <v>77</v>
      </c>
      <c r="AM36" s="59" t="s">
        <v>78</v>
      </c>
      <c r="AN36" s="59" t="s">
        <v>79</v>
      </c>
      <c r="AO36" s="59" t="s">
        <v>80</v>
      </c>
    </row>
    <row r="37" spans="1:41" x14ac:dyDescent="0.6">
      <c r="C37" s="18" t="s">
        <v>27</v>
      </c>
      <c r="D37" s="18"/>
      <c r="E37" s="25" t="s">
        <v>29</v>
      </c>
      <c r="F37" s="26" t="s">
        <v>30</v>
      </c>
      <c r="G37" s="26" t="s">
        <v>31</v>
      </c>
      <c r="H37" s="26" t="s">
        <v>32</v>
      </c>
      <c r="I37" s="26" t="s">
        <v>28</v>
      </c>
      <c r="J37" s="26" t="s">
        <v>33</v>
      </c>
      <c r="K37" s="25" t="s">
        <v>34</v>
      </c>
      <c r="L37" s="25" t="s">
        <v>29</v>
      </c>
      <c r="M37" s="26" t="s">
        <v>30</v>
      </c>
      <c r="N37" s="26" t="s">
        <v>31</v>
      </c>
      <c r="O37" s="26" t="s">
        <v>32</v>
      </c>
      <c r="P37" s="26" t="s">
        <v>28</v>
      </c>
      <c r="Q37" s="26" t="s">
        <v>33</v>
      </c>
      <c r="R37" s="25" t="s">
        <v>34</v>
      </c>
      <c r="S37" s="25" t="s">
        <v>29</v>
      </c>
      <c r="T37" s="26" t="s">
        <v>30</v>
      </c>
      <c r="U37" s="26" t="s">
        <v>31</v>
      </c>
      <c r="V37" s="26" t="s">
        <v>32</v>
      </c>
      <c r="W37" s="26" t="s">
        <v>28</v>
      </c>
      <c r="X37" s="26" t="s">
        <v>33</v>
      </c>
      <c r="Y37" s="25" t="s">
        <v>34</v>
      </c>
      <c r="Z37" s="25" t="s">
        <v>29</v>
      </c>
      <c r="AA37" s="26" t="s">
        <v>30</v>
      </c>
      <c r="AB37" s="26" t="s">
        <v>31</v>
      </c>
      <c r="AC37" s="26" t="s">
        <v>32</v>
      </c>
      <c r="AD37" s="26" t="s">
        <v>28</v>
      </c>
      <c r="AE37" s="26" t="s">
        <v>33</v>
      </c>
      <c r="AF37" s="25" t="s">
        <v>34</v>
      </c>
      <c r="AG37" s="25" t="s">
        <v>29</v>
      </c>
      <c r="AH37" s="148" t="s">
        <v>30</v>
      </c>
      <c r="AI37" s="148" t="s">
        <v>31</v>
      </c>
      <c r="AJ37" s="18" t="s">
        <v>59</v>
      </c>
      <c r="AK37" s="59" t="s">
        <v>81</v>
      </c>
      <c r="AL37" s="59" t="s">
        <v>81</v>
      </c>
      <c r="AM37" s="59" t="s">
        <v>82</v>
      </c>
      <c r="AN37" s="59" t="s">
        <v>83</v>
      </c>
      <c r="AO37" s="59" t="s">
        <v>84</v>
      </c>
    </row>
    <row r="38" spans="1:41" x14ac:dyDescent="0.6">
      <c r="A38" s="33"/>
      <c r="C38" s="46" t="str">
        <f>IF(ISBLANK(Mitarbeitende!$A3),"",Mitarbeitende!$A3)</f>
        <v>Hier Mitarbeiter eintragen</v>
      </c>
      <c r="D38" s="52">
        <f>AJ23</f>
        <v>-3</v>
      </c>
      <c r="E38" s="87"/>
      <c r="F38" s="86"/>
      <c r="G38" s="86"/>
      <c r="H38" s="86"/>
      <c r="I38" s="86"/>
      <c r="J38" s="86"/>
      <c r="K38" s="87"/>
      <c r="L38" s="87"/>
      <c r="M38" s="86"/>
      <c r="N38" s="86"/>
      <c r="O38" s="86"/>
      <c r="P38" s="86"/>
      <c r="Q38" s="86"/>
      <c r="R38" s="87"/>
      <c r="S38" s="87"/>
      <c r="T38" s="86"/>
      <c r="U38" s="86"/>
      <c r="V38" s="86"/>
      <c r="W38" s="86"/>
      <c r="X38" s="86"/>
      <c r="Y38" s="87"/>
      <c r="Z38" s="87"/>
      <c r="AA38" s="86"/>
      <c r="AB38" s="86"/>
      <c r="AC38" s="86"/>
      <c r="AD38" s="86"/>
      <c r="AE38" s="86"/>
      <c r="AF38" s="87"/>
      <c r="AG38" s="87"/>
      <c r="AH38" s="149"/>
      <c r="AI38" s="149"/>
      <c r="AJ38" s="52">
        <f t="shared" ref="AJ38:AJ47" si="11">IFERROR(D38-COUNTIF(E38:AI38,"U"),"")</f>
        <v>-3</v>
      </c>
      <c r="AK38" s="47">
        <f t="shared" ref="AK38:AK47" si="12">IF($C38="","",COUNTIF(E38:AI38,"U"))</f>
        <v>0</v>
      </c>
      <c r="AL38" s="48">
        <f t="shared" ref="AL38:AL47" si="13">IF($C38="","",COUNTIF(E38:AI38,"K"))</f>
        <v>0</v>
      </c>
      <c r="AM38" s="49">
        <f t="shared" ref="AM38:AM47" si="14">IF($C38="","",COUNTIF(E38:AI38,"S"))</f>
        <v>0</v>
      </c>
      <c r="AN38" s="50">
        <f t="shared" ref="AN38:AN47" si="15">IF($C38="","",COUNTIF(E38:AI38,"H"))</f>
        <v>0</v>
      </c>
      <c r="AO38" s="51">
        <v>22</v>
      </c>
    </row>
    <row r="39" spans="1:41" x14ac:dyDescent="0.6">
      <c r="C39" s="46" t="str">
        <f>IF(ISBLANK(Mitarbeitende!$A4),"",Mitarbeitende!$A4)</f>
        <v/>
      </c>
      <c r="D39" s="52" t="str">
        <f t="shared" ref="D39:D47" si="16">AJ24</f>
        <v/>
      </c>
      <c r="E39" s="87"/>
      <c r="F39" s="86"/>
      <c r="G39" s="86"/>
      <c r="H39" s="86"/>
      <c r="I39" s="86"/>
      <c r="J39" s="86"/>
      <c r="K39" s="87"/>
      <c r="L39" s="87"/>
      <c r="M39" s="86"/>
      <c r="N39" s="86"/>
      <c r="O39" s="86"/>
      <c r="P39" s="86"/>
      <c r="Q39" s="86"/>
      <c r="R39" s="87"/>
      <c r="S39" s="87"/>
      <c r="T39" s="86"/>
      <c r="U39" s="86"/>
      <c r="V39" s="86"/>
      <c r="W39" s="86"/>
      <c r="X39" s="86"/>
      <c r="Y39" s="87"/>
      <c r="Z39" s="87"/>
      <c r="AA39" s="86"/>
      <c r="AB39" s="86"/>
      <c r="AC39" s="86"/>
      <c r="AD39" s="86"/>
      <c r="AE39" s="86"/>
      <c r="AF39" s="87"/>
      <c r="AG39" s="87"/>
      <c r="AH39" s="149"/>
      <c r="AI39" s="149"/>
      <c r="AJ39" s="52" t="str">
        <f t="shared" si="11"/>
        <v/>
      </c>
      <c r="AK39" s="47" t="str">
        <f t="shared" si="12"/>
        <v/>
      </c>
      <c r="AL39" s="48" t="str">
        <f t="shared" si="13"/>
        <v/>
      </c>
      <c r="AM39" s="49" t="str">
        <f t="shared" si="14"/>
        <v/>
      </c>
      <c r="AN39" s="50" t="str">
        <f t="shared" si="15"/>
        <v/>
      </c>
      <c r="AO39" s="51">
        <v>22</v>
      </c>
    </row>
    <row r="40" spans="1:41" x14ac:dyDescent="0.6">
      <c r="C40" s="46" t="str">
        <f>IF(ISBLANK(Mitarbeitende!$A5),"",Mitarbeitende!$A5)</f>
        <v/>
      </c>
      <c r="D40" s="52" t="str">
        <f t="shared" si="16"/>
        <v/>
      </c>
      <c r="E40" s="87"/>
      <c r="F40" s="86"/>
      <c r="G40" s="86"/>
      <c r="H40" s="86"/>
      <c r="I40" s="86"/>
      <c r="J40" s="86"/>
      <c r="K40" s="87"/>
      <c r="L40" s="87"/>
      <c r="M40" s="86"/>
      <c r="N40" s="86"/>
      <c r="O40" s="86"/>
      <c r="P40" s="86"/>
      <c r="Q40" s="86"/>
      <c r="R40" s="87"/>
      <c r="S40" s="87"/>
      <c r="T40" s="86"/>
      <c r="U40" s="86"/>
      <c r="V40" s="86"/>
      <c r="W40" s="86"/>
      <c r="X40" s="86"/>
      <c r="Y40" s="87"/>
      <c r="Z40" s="87"/>
      <c r="AA40" s="86"/>
      <c r="AB40" s="86"/>
      <c r="AC40" s="86"/>
      <c r="AD40" s="86"/>
      <c r="AE40" s="86"/>
      <c r="AF40" s="87"/>
      <c r="AG40" s="87"/>
      <c r="AH40" s="149"/>
      <c r="AI40" s="149"/>
      <c r="AJ40" s="52" t="str">
        <f t="shared" si="11"/>
        <v/>
      </c>
      <c r="AK40" s="47" t="str">
        <f t="shared" si="12"/>
        <v/>
      </c>
      <c r="AL40" s="48" t="str">
        <f t="shared" si="13"/>
        <v/>
      </c>
      <c r="AM40" s="49" t="str">
        <f t="shared" si="14"/>
        <v/>
      </c>
      <c r="AN40" s="50" t="str">
        <f t="shared" si="15"/>
        <v/>
      </c>
      <c r="AO40" s="51">
        <v>22</v>
      </c>
    </row>
    <row r="41" spans="1:41" x14ac:dyDescent="0.6">
      <c r="C41" s="46" t="str">
        <f>IF(ISBLANK(Mitarbeitende!$A6),"",Mitarbeitende!$A6)</f>
        <v/>
      </c>
      <c r="D41" s="52" t="str">
        <f t="shared" si="16"/>
        <v/>
      </c>
      <c r="E41" s="87"/>
      <c r="F41" s="86"/>
      <c r="G41" s="86"/>
      <c r="H41" s="86"/>
      <c r="I41" s="86"/>
      <c r="J41" s="86"/>
      <c r="K41" s="87"/>
      <c r="L41" s="87"/>
      <c r="M41" s="86"/>
      <c r="N41" s="86"/>
      <c r="O41" s="86"/>
      <c r="P41" s="86"/>
      <c r="Q41" s="86"/>
      <c r="R41" s="87"/>
      <c r="S41" s="87"/>
      <c r="T41" s="86"/>
      <c r="U41" s="86"/>
      <c r="V41" s="86"/>
      <c r="W41" s="86"/>
      <c r="X41" s="86"/>
      <c r="Y41" s="87"/>
      <c r="Z41" s="87"/>
      <c r="AA41" s="86"/>
      <c r="AB41" s="86"/>
      <c r="AC41" s="86"/>
      <c r="AD41" s="86"/>
      <c r="AE41" s="86"/>
      <c r="AF41" s="87"/>
      <c r="AG41" s="87"/>
      <c r="AH41" s="149"/>
      <c r="AI41" s="149"/>
      <c r="AJ41" s="52" t="str">
        <f t="shared" si="11"/>
        <v/>
      </c>
      <c r="AK41" s="47" t="str">
        <f t="shared" si="12"/>
        <v/>
      </c>
      <c r="AL41" s="48" t="str">
        <f t="shared" si="13"/>
        <v/>
      </c>
      <c r="AM41" s="49" t="str">
        <f t="shared" si="14"/>
        <v/>
      </c>
      <c r="AN41" s="50" t="str">
        <f t="shared" si="15"/>
        <v/>
      </c>
      <c r="AO41" s="51">
        <v>22</v>
      </c>
    </row>
    <row r="42" spans="1:41" x14ac:dyDescent="0.6">
      <c r="C42" s="46" t="str">
        <f>IF(ISBLANK(Mitarbeitende!$A7),"",Mitarbeitende!$A7)</f>
        <v/>
      </c>
      <c r="D42" s="52" t="str">
        <f t="shared" si="16"/>
        <v/>
      </c>
      <c r="E42" s="87"/>
      <c r="F42" s="86"/>
      <c r="G42" s="86"/>
      <c r="H42" s="86"/>
      <c r="I42" s="86"/>
      <c r="J42" s="86"/>
      <c r="K42" s="87"/>
      <c r="L42" s="87"/>
      <c r="M42" s="86"/>
      <c r="N42" s="86"/>
      <c r="O42" s="86"/>
      <c r="P42" s="86"/>
      <c r="Q42" s="86"/>
      <c r="R42" s="87"/>
      <c r="S42" s="87"/>
      <c r="T42" s="86"/>
      <c r="U42" s="86"/>
      <c r="V42" s="86"/>
      <c r="W42" s="86"/>
      <c r="X42" s="86"/>
      <c r="Y42" s="87"/>
      <c r="Z42" s="87"/>
      <c r="AA42" s="86"/>
      <c r="AB42" s="86"/>
      <c r="AC42" s="86"/>
      <c r="AD42" s="86"/>
      <c r="AE42" s="86"/>
      <c r="AF42" s="87"/>
      <c r="AG42" s="87"/>
      <c r="AH42" s="149"/>
      <c r="AI42" s="149"/>
      <c r="AJ42" s="52" t="str">
        <f t="shared" si="11"/>
        <v/>
      </c>
      <c r="AK42" s="47" t="str">
        <f t="shared" si="12"/>
        <v/>
      </c>
      <c r="AL42" s="48" t="str">
        <f t="shared" si="13"/>
        <v/>
      </c>
      <c r="AM42" s="49" t="str">
        <f t="shared" si="14"/>
        <v/>
      </c>
      <c r="AN42" s="50" t="str">
        <f t="shared" si="15"/>
        <v/>
      </c>
      <c r="AO42" s="51">
        <v>22</v>
      </c>
    </row>
    <row r="43" spans="1:41" x14ac:dyDescent="0.6">
      <c r="C43" s="46" t="str">
        <f>IF(ISBLANK(Mitarbeitende!$A8),"",Mitarbeitende!$A8)</f>
        <v/>
      </c>
      <c r="D43" s="52" t="str">
        <f t="shared" si="16"/>
        <v/>
      </c>
      <c r="E43" s="87"/>
      <c r="F43" s="86"/>
      <c r="G43" s="86"/>
      <c r="H43" s="86"/>
      <c r="I43" s="86"/>
      <c r="J43" s="86"/>
      <c r="K43" s="87"/>
      <c r="L43" s="87"/>
      <c r="M43" s="86"/>
      <c r="N43" s="86"/>
      <c r="O43" s="86"/>
      <c r="P43" s="86"/>
      <c r="Q43" s="86"/>
      <c r="R43" s="87"/>
      <c r="S43" s="87"/>
      <c r="T43" s="86"/>
      <c r="U43" s="86"/>
      <c r="V43" s="86"/>
      <c r="W43" s="86"/>
      <c r="X43" s="86"/>
      <c r="Y43" s="87"/>
      <c r="Z43" s="87"/>
      <c r="AA43" s="86"/>
      <c r="AB43" s="86"/>
      <c r="AC43" s="86"/>
      <c r="AD43" s="86"/>
      <c r="AE43" s="86"/>
      <c r="AF43" s="87"/>
      <c r="AG43" s="87"/>
      <c r="AH43" s="149"/>
      <c r="AI43" s="149"/>
      <c r="AJ43" s="52" t="str">
        <f t="shared" si="11"/>
        <v/>
      </c>
      <c r="AK43" s="47" t="str">
        <f t="shared" si="12"/>
        <v/>
      </c>
      <c r="AL43" s="48" t="str">
        <f t="shared" si="13"/>
        <v/>
      </c>
      <c r="AM43" s="49" t="str">
        <f t="shared" si="14"/>
        <v/>
      </c>
      <c r="AN43" s="50" t="str">
        <f t="shared" si="15"/>
        <v/>
      </c>
      <c r="AO43" s="51">
        <v>22</v>
      </c>
    </row>
    <row r="44" spans="1:41" x14ac:dyDescent="0.6">
      <c r="C44" s="46" t="str">
        <f>IF(ISBLANK(Mitarbeitende!$A9),"",Mitarbeitende!$A9)</f>
        <v/>
      </c>
      <c r="D44" s="52" t="str">
        <f t="shared" si="16"/>
        <v/>
      </c>
      <c r="E44" s="87"/>
      <c r="F44" s="86"/>
      <c r="G44" s="86"/>
      <c r="H44" s="86"/>
      <c r="I44" s="86"/>
      <c r="J44" s="86"/>
      <c r="K44" s="87"/>
      <c r="L44" s="87"/>
      <c r="M44" s="86"/>
      <c r="N44" s="86"/>
      <c r="O44" s="86"/>
      <c r="P44" s="86"/>
      <c r="Q44" s="86"/>
      <c r="R44" s="87"/>
      <c r="S44" s="87"/>
      <c r="T44" s="86"/>
      <c r="U44" s="86"/>
      <c r="V44" s="86"/>
      <c r="W44" s="86"/>
      <c r="X44" s="86"/>
      <c r="Y44" s="87"/>
      <c r="Z44" s="87"/>
      <c r="AA44" s="86"/>
      <c r="AB44" s="86"/>
      <c r="AC44" s="86"/>
      <c r="AD44" s="86"/>
      <c r="AE44" s="86"/>
      <c r="AF44" s="87"/>
      <c r="AG44" s="87"/>
      <c r="AH44" s="149"/>
      <c r="AI44" s="149"/>
      <c r="AJ44" s="52" t="str">
        <f t="shared" si="11"/>
        <v/>
      </c>
      <c r="AK44" s="47" t="str">
        <f t="shared" si="12"/>
        <v/>
      </c>
      <c r="AL44" s="48" t="str">
        <f t="shared" si="13"/>
        <v/>
      </c>
      <c r="AM44" s="49" t="str">
        <f t="shared" si="14"/>
        <v/>
      </c>
      <c r="AN44" s="50" t="str">
        <f t="shared" si="15"/>
        <v/>
      </c>
      <c r="AO44" s="51">
        <v>22</v>
      </c>
    </row>
    <row r="45" spans="1:41" x14ac:dyDescent="0.6">
      <c r="C45" s="46" t="str">
        <f>IF(ISBLANK(Mitarbeitende!$A10),"",Mitarbeitende!$A10)</f>
        <v/>
      </c>
      <c r="D45" s="52" t="str">
        <f t="shared" si="16"/>
        <v/>
      </c>
      <c r="E45" s="87"/>
      <c r="F45" s="86"/>
      <c r="G45" s="86"/>
      <c r="H45" s="86"/>
      <c r="I45" s="86"/>
      <c r="J45" s="86"/>
      <c r="K45" s="87"/>
      <c r="L45" s="87"/>
      <c r="M45" s="86"/>
      <c r="N45" s="86"/>
      <c r="O45" s="86"/>
      <c r="P45" s="86"/>
      <c r="Q45" s="86"/>
      <c r="R45" s="87"/>
      <c r="S45" s="87"/>
      <c r="T45" s="86"/>
      <c r="U45" s="86"/>
      <c r="V45" s="86"/>
      <c r="W45" s="86"/>
      <c r="X45" s="86"/>
      <c r="Y45" s="87"/>
      <c r="Z45" s="87"/>
      <c r="AA45" s="86"/>
      <c r="AB45" s="86"/>
      <c r="AC45" s="86"/>
      <c r="AD45" s="86"/>
      <c r="AE45" s="86"/>
      <c r="AF45" s="87"/>
      <c r="AG45" s="87"/>
      <c r="AH45" s="149"/>
      <c r="AI45" s="149"/>
      <c r="AJ45" s="52" t="str">
        <f t="shared" si="11"/>
        <v/>
      </c>
      <c r="AK45" s="47" t="str">
        <f t="shared" si="12"/>
        <v/>
      </c>
      <c r="AL45" s="48" t="str">
        <f t="shared" si="13"/>
        <v/>
      </c>
      <c r="AM45" s="49" t="str">
        <f t="shared" si="14"/>
        <v/>
      </c>
      <c r="AN45" s="50" t="str">
        <f t="shared" si="15"/>
        <v/>
      </c>
      <c r="AO45" s="51">
        <v>22</v>
      </c>
    </row>
    <row r="46" spans="1:41" x14ac:dyDescent="0.6">
      <c r="C46" s="46" t="str">
        <f>IF(ISBLANK(Mitarbeitende!$A11),"",Mitarbeitende!$A11)</f>
        <v/>
      </c>
      <c r="D46" s="52" t="str">
        <f t="shared" si="16"/>
        <v/>
      </c>
      <c r="E46" s="87"/>
      <c r="F46" s="86"/>
      <c r="G46" s="86"/>
      <c r="H46" s="86"/>
      <c r="I46" s="86"/>
      <c r="J46" s="86"/>
      <c r="K46" s="87"/>
      <c r="L46" s="87"/>
      <c r="M46" s="86"/>
      <c r="N46" s="86"/>
      <c r="O46" s="86"/>
      <c r="P46" s="86"/>
      <c r="Q46" s="86"/>
      <c r="R46" s="87"/>
      <c r="S46" s="87"/>
      <c r="T46" s="86"/>
      <c r="U46" s="86"/>
      <c r="V46" s="86"/>
      <c r="W46" s="86"/>
      <c r="X46" s="86"/>
      <c r="Y46" s="87"/>
      <c r="Z46" s="87"/>
      <c r="AA46" s="86"/>
      <c r="AB46" s="86"/>
      <c r="AC46" s="86"/>
      <c r="AD46" s="86"/>
      <c r="AE46" s="86"/>
      <c r="AF46" s="87"/>
      <c r="AG46" s="87"/>
      <c r="AH46" s="149"/>
      <c r="AI46" s="149"/>
      <c r="AJ46" s="52" t="str">
        <f t="shared" si="11"/>
        <v/>
      </c>
      <c r="AK46" s="47" t="str">
        <f t="shared" si="12"/>
        <v/>
      </c>
      <c r="AL46" s="48" t="str">
        <f t="shared" si="13"/>
        <v/>
      </c>
      <c r="AM46" s="49" t="str">
        <f t="shared" si="14"/>
        <v/>
      </c>
      <c r="AN46" s="50" t="str">
        <f t="shared" si="15"/>
        <v/>
      </c>
      <c r="AO46" s="51">
        <v>22</v>
      </c>
    </row>
    <row r="47" spans="1:41" x14ac:dyDescent="0.6">
      <c r="C47" s="46" t="str">
        <f>IF(ISBLANK(Mitarbeitende!$A12),"",Mitarbeitende!$A12)</f>
        <v/>
      </c>
      <c r="D47" s="52" t="str">
        <f t="shared" si="16"/>
        <v/>
      </c>
      <c r="E47" s="87"/>
      <c r="F47" s="86"/>
      <c r="G47" s="86"/>
      <c r="H47" s="86"/>
      <c r="I47" s="86"/>
      <c r="J47" s="86"/>
      <c r="K47" s="87"/>
      <c r="L47" s="87"/>
      <c r="M47" s="86"/>
      <c r="N47" s="86"/>
      <c r="O47" s="86"/>
      <c r="P47" s="86"/>
      <c r="Q47" s="86"/>
      <c r="R47" s="87"/>
      <c r="S47" s="87"/>
      <c r="T47" s="86"/>
      <c r="U47" s="86"/>
      <c r="V47" s="86"/>
      <c r="W47" s="86"/>
      <c r="X47" s="86"/>
      <c r="Y47" s="87"/>
      <c r="Z47" s="87"/>
      <c r="AA47" s="86"/>
      <c r="AB47" s="86"/>
      <c r="AC47" s="86"/>
      <c r="AD47" s="86"/>
      <c r="AE47" s="86"/>
      <c r="AF47" s="87"/>
      <c r="AG47" s="87"/>
      <c r="AH47" s="149"/>
      <c r="AI47" s="149"/>
      <c r="AJ47" s="52" t="str">
        <f t="shared" si="11"/>
        <v/>
      </c>
      <c r="AK47" s="47" t="str">
        <f t="shared" si="12"/>
        <v/>
      </c>
      <c r="AL47" s="48" t="str">
        <f t="shared" si="13"/>
        <v/>
      </c>
      <c r="AM47" s="49" t="str">
        <f t="shared" si="14"/>
        <v/>
      </c>
      <c r="AN47" s="50" t="str">
        <f t="shared" si="15"/>
        <v/>
      </c>
      <c r="AO47" s="51">
        <v>22</v>
      </c>
    </row>
    <row r="48" spans="1:41" x14ac:dyDescent="0.6">
      <c r="A48" s="61"/>
      <c r="C48" s="27" t="s">
        <v>35</v>
      </c>
      <c r="D48" s="53"/>
      <c r="E48" s="28"/>
      <c r="F48" s="29">
        <f>COUNTA(F38:F47)</f>
        <v>0</v>
      </c>
      <c r="G48" s="29">
        <f>COUNTA(G38:G47)</f>
        <v>0</v>
      </c>
      <c r="H48" s="29">
        <f>COUNTA(H38:H47)</f>
        <v>0</v>
      </c>
      <c r="I48" s="29">
        <f>COUNTA(I38:I47)</f>
        <v>0</v>
      </c>
      <c r="J48" s="29">
        <f>COUNTA(J38:J47)</f>
        <v>0</v>
      </c>
      <c r="K48" s="28"/>
      <c r="L48" s="28"/>
      <c r="M48" s="29">
        <f>COUNTA(M38:M47)</f>
        <v>0</v>
      </c>
      <c r="N48" s="29">
        <f>COUNTA(N38:N47)</f>
        <v>0</v>
      </c>
      <c r="O48" s="29">
        <f>COUNTA(O38:O47)</f>
        <v>0</v>
      </c>
      <c r="P48" s="29">
        <f>COUNTA(P38:P47)</f>
        <v>0</v>
      </c>
      <c r="Q48" s="29">
        <f>COUNTA(Q38:Q47)</f>
        <v>0</v>
      </c>
      <c r="R48" s="28"/>
      <c r="S48" s="28"/>
      <c r="T48" s="29">
        <f>COUNTA(T38:T47)</f>
        <v>0</v>
      </c>
      <c r="U48" s="29">
        <f>COUNTA(U38:U47)</f>
        <v>0</v>
      </c>
      <c r="V48" s="29">
        <f>COUNTA(V38:V47)</f>
        <v>0</v>
      </c>
      <c r="W48" s="29">
        <f>COUNTA(W38:W47)</f>
        <v>0</v>
      </c>
      <c r="X48" s="29">
        <f>COUNTA(X38:X47)</f>
        <v>0</v>
      </c>
      <c r="Y48" s="28"/>
      <c r="Z48" s="28"/>
      <c r="AA48" s="29">
        <f>COUNTA(AA38:AA47)</f>
        <v>0</v>
      </c>
      <c r="AB48" s="29">
        <f>COUNTA(AB38:AB47)</f>
        <v>0</v>
      </c>
      <c r="AC48" s="29">
        <f>COUNTA(AC38:AC47)</f>
        <v>0</v>
      </c>
      <c r="AD48" s="29">
        <f>COUNTA(AD38:AD47)</f>
        <v>0</v>
      </c>
      <c r="AE48" s="29">
        <f>COUNTA(AE38:AE47)</f>
        <v>0</v>
      </c>
      <c r="AF48" s="28"/>
      <c r="AG48" s="28"/>
      <c r="AH48" s="29">
        <f>COUNTA(AH38:AH47)</f>
        <v>0</v>
      </c>
      <c r="AI48" s="29">
        <f>COUNTA(AI38:AI47)</f>
        <v>0</v>
      </c>
      <c r="AJ48" s="53"/>
    </row>
    <row r="50" spans="1:41" x14ac:dyDescent="0.6">
      <c r="A50" s="57"/>
      <c r="C50" s="54" t="s">
        <v>62</v>
      </c>
      <c r="D50" s="69"/>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23"/>
      <c r="AJ50" s="69"/>
      <c r="AK50" s="13" t="s">
        <v>20</v>
      </c>
      <c r="AL50" s="14" t="s">
        <v>21</v>
      </c>
      <c r="AM50" s="15" t="s">
        <v>22</v>
      </c>
      <c r="AN50" s="16" t="s">
        <v>23</v>
      </c>
      <c r="AO50" s="17" t="s">
        <v>24</v>
      </c>
    </row>
    <row r="51" spans="1:41" x14ac:dyDescent="0.6">
      <c r="C51" s="18" t="s">
        <v>25</v>
      </c>
      <c r="D51" s="18"/>
      <c r="E51" s="147">
        <v>1</v>
      </c>
      <c r="F51" s="147">
        <v>2</v>
      </c>
      <c r="G51" s="19">
        <v>3</v>
      </c>
      <c r="H51" s="22">
        <v>4</v>
      </c>
      <c r="I51" s="22">
        <v>5</v>
      </c>
      <c r="J51" s="19">
        <v>6</v>
      </c>
      <c r="K51" s="147">
        <v>7</v>
      </c>
      <c r="L51" s="147">
        <v>8</v>
      </c>
      <c r="M51" s="147">
        <v>9</v>
      </c>
      <c r="N51" s="147">
        <v>10</v>
      </c>
      <c r="O51" s="22">
        <v>11</v>
      </c>
      <c r="P51" s="22">
        <v>12</v>
      </c>
      <c r="Q51" s="21">
        <v>13</v>
      </c>
      <c r="R51" s="21">
        <v>14</v>
      </c>
      <c r="S51" s="21">
        <v>15</v>
      </c>
      <c r="T51" s="21">
        <v>16</v>
      </c>
      <c r="U51" s="21">
        <v>17</v>
      </c>
      <c r="V51" s="22">
        <v>18</v>
      </c>
      <c r="W51" s="22">
        <v>19</v>
      </c>
      <c r="X51" s="21">
        <v>20</v>
      </c>
      <c r="Y51" s="21">
        <v>21</v>
      </c>
      <c r="Z51" s="21">
        <v>22</v>
      </c>
      <c r="AA51" s="21">
        <v>23</v>
      </c>
      <c r="AB51" s="21">
        <v>24</v>
      </c>
      <c r="AC51" s="22">
        <v>25</v>
      </c>
      <c r="AD51" s="22">
        <v>26</v>
      </c>
      <c r="AE51" s="21">
        <v>27</v>
      </c>
      <c r="AF51" s="21">
        <v>28</v>
      </c>
      <c r="AG51" s="21">
        <v>29</v>
      </c>
      <c r="AH51" s="21">
        <v>30</v>
      </c>
      <c r="AI51" s="23"/>
      <c r="AJ51" s="18" t="s">
        <v>76</v>
      </c>
      <c r="AK51" s="59" t="s">
        <v>4</v>
      </c>
      <c r="AL51" s="59" t="s">
        <v>77</v>
      </c>
      <c r="AM51" s="59" t="s">
        <v>78</v>
      </c>
      <c r="AN51" s="59" t="s">
        <v>79</v>
      </c>
      <c r="AO51" s="59" t="s">
        <v>80</v>
      </c>
    </row>
    <row r="52" spans="1:41" x14ac:dyDescent="0.6">
      <c r="C52" s="18" t="s">
        <v>27</v>
      </c>
      <c r="D52" s="18"/>
      <c r="E52" s="148" t="s">
        <v>32</v>
      </c>
      <c r="F52" s="148" t="s">
        <v>28</v>
      </c>
      <c r="G52" s="24" t="s">
        <v>33</v>
      </c>
      <c r="H52" s="25" t="s">
        <v>34</v>
      </c>
      <c r="I52" s="25" t="s">
        <v>29</v>
      </c>
      <c r="J52" s="24" t="s">
        <v>30</v>
      </c>
      <c r="K52" s="148" t="s">
        <v>31</v>
      </c>
      <c r="L52" s="148" t="s">
        <v>32</v>
      </c>
      <c r="M52" s="148" t="s">
        <v>28</v>
      </c>
      <c r="N52" s="148" t="s">
        <v>33</v>
      </c>
      <c r="O52" s="25" t="s">
        <v>34</v>
      </c>
      <c r="P52" s="25" t="s">
        <v>29</v>
      </c>
      <c r="Q52" s="26" t="s">
        <v>30</v>
      </c>
      <c r="R52" s="26" t="s">
        <v>31</v>
      </c>
      <c r="S52" s="26" t="s">
        <v>32</v>
      </c>
      <c r="T52" s="26" t="s">
        <v>28</v>
      </c>
      <c r="U52" s="26" t="s">
        <v>33</v>
      </c>
      <c r="V52" s="25" t="s">
        <v>34</v>
      </c>
      <c r="W52" s="25" t="s">
        <v>29</v>
      </c>
      <c r="X52" s="26" t="s">
        <v>30</v>
      </c>
      <c r="Y52" s="26" t="s">
        <v>31</v>
      </c>
      <c r="Z52" s="26" t="s">
        <v>32</v>
      </c>
      <c r="AA52" s="26" t="s">
        <v>28</v>
      </c>
      <c r="AB52" s="26" t="s">
        <v>33</v>
      </c>
      <c r="AC52" s="25" t="s">
        <v>34</v>
      </c>
      <c r="AD52" s="25" t="s">
        <v>29</v>
      </c>
      <c r="AE52" s="26" t="s">
        <v>30</v>
      </c>
      <c r="AF52" s="26" t="s">
        <v>31</v>
      </c>
      <c r="AG52" s="26" t="s">
        <v>32</v>
      </c>
      <c r="AH52" s="26" t="s">
        <v>28</v>
      </c>
      <c r="AI52" s="23"/>
      <c r="AJ52" s="18" t="s">
        <v>59</v>
      </c>
      <c r="AK52" s="59" t="s">
        <v>81</v>
      </c>
      <c r="AL52" s="59" t="s">
        <v>81</v>
      </c>
      <c r="AM52" s="59" t="s">
        <v>82</v>
      </c>
      <c r="AN52" s="59" t="s">
        <v>83</v>
      </c>
      <c r="AO52" s="59" t="s">
        <v>84</v>
      </c>
    </row>
    <row r="53" spans="1:41" x14ac:dyDescent="0.6">
      <c r="A53" s="33"/>
      <c r="C53" s="46" t="str">
        <f>IF(ISBLANK(Mitarbeitende!$A3),"",Mitarbeitende!$A3)</f>
        <v>Hier Mitarbeiter eintragen</v>
      </c>
      <c r="D53" s="52">
        <f>AJ38</f>
        <v>-3</v>
      </c>
      <c r="E53" s="149"/>
      <c r="F53" s="149"/>
      <c r="G53" s="89"/>
      <c r="H53" s="90"/>
      <c r="I53" s="90"/>
      <c r="J53" s="89"/>
      <c r="K53" s="149"/>
      <c r="L53" s="149"/>
      <c r="M53" s="149"/>
      <c r="N53" s="149"/>
      <c r="O53" s="90"/>
      <c r="P53" s="90"/>
      <c r="Q53" s="86"/>
      <c r="R53" s="86"/>
      <c r="S53" s="86"/>
      <c r="T53" s="86"/>
      <c r="U53" s="86"/>
      <c r="V53" s="90"/>
      <c r="W53" s="90"/>
      <c r="X53" s="86"/>
      <c r="Y53" s="86"/>
      <c r="Z53" s="86"/>
      <c r="AA53" s="86"/>
      <c r="AB53" s="86"/>
      <c r="AC53" s="90"/>
      <c r="AD53" s="90"/>
      <c r="AE53" s="86"/>
      <c r="AF53" s="86"/>
      <c r="AG53" s="86"/>
      <c r="AH53" s="86"/>
      <c r="AI53" s="88"/>
      <c r="AJ53" s="52">
        <f t="shared" ref="AJ53:AJ62" si="17">IFERROR(D53-COUNTIF(E53:AI53,"U"),"")</f>
        <v>-3</v>
      </c>
      <c r="AK53" s="47">
        <f t="shared" ref="AK53:AK62" si="18">IF($C53="","",COUNTIF(E53:AH53,"U"))</f>
        <v>0</v>
      </c>
      <c r="AL53" s="48">
        <f t="shared" ref="AL53:AL62" si="19">IF($C53="","",COUNTIF(E53:AH53,"K"))</f>
        <v>0</v>
      </c>
      <c r="AM53" s="49">
        <f t="shared" ref="AM53:AM62" si="20">IF($C53="","",COUNTIF(E53:AH53,"S"))</f>
        <v>0</v>
      </c>
      <c r="AN53" s="50">
        <f t="shared" ref="AN53:AN62" si="21">IF($C53="","",COUNTIF(E53:AH53,"H"))</f>
        <v>0</v>
      </c>
      <c r="AO53" s="51">
        <v>20</v>
      </c>
    </row>
    <row r="54" spans="1:41" x14ac:dyDescent="0.6">
      <c r="C54" s="46" t="str">
        <f>IF(ISBLANK(Mitarbeitende!$A4),"",Mitarbeitende!$A4)</f>
        <v/>
      </c>
      <c r="D54" s="52" t="str">
        <f t="shared" ref="D54:D62" si="22">AJ39</f>
        <v/>
      </c>
      <c r="E54" s="149"/>
      <c r="F54" s="149"/>
      <c r="G54" s="89"/>
      <c r="H54" s="90"/>
      <c r="I54" s="90"/>
      <c r="J54" s="89"/>
      <c r="K54" s="149"/>
      <c r="L54" s="149"/>
      <c r="M54" s="149"/>
      <c r="N54" s="149"/>
      <c r="O54" s="90"/>
      <c r="P54" s="90"/>
      <c r="Q54" s="86"/>
      <c r="R54" s="86"/>
      <c r="S54" s="86"/>
      <c r="T54" s="86"/>
      <c r="U54" s="86"/>
      <c r="V54" s="90"/>
      <c r="W54" s="90"/>
      <c r="X54" s="86"/>
      <c r="Y54" s="86"/>
      <c r="Z54" s="86"/>
      <c r="AA54" s="86"/>
      <c r="AB54" s="86"/>
      <c r="AC54" s="90"/>
      <c r="AD54" s="90"/>
      <c r="AE54" s="86"/>
      <c r="AF54" s="86"/>
      <c r="AG54" s="86"/>
      <c r="AH54" s="86"/>
      <c r="AI54" s="88"/>
      <c r="AJ54" s="52" t="str">
        <f t="shared" si="17"/>
        <v/>
      </c>
      <c r="AK54" s="47" t="str">
        <f t="shared" si="18"/>
        <v/>
      </c>
      <c r="AL54" s="48" t="str">
        <f t="shared" si="19"/>
        <v/>
      </c>
      <c r="AM54" s="49" t="str">
        <f t="shared" si="20"/>
        <v/>
      </c>
      <c r="AN54" s="50" t="str">
        <f t="shared" si="21"/>
        <v/>
      </c>
      <c r="AO54" s="51">
        <v>20</v>
      </c>
    </row>
    <row r="55" spans="1:41" x14ac:dyDescent="0.6">
      <c r="C55" s="46" t="str">
        <f>IF(ISBLANK(Mitarbeitende!$A5),"",Mitarbeitende!$A5)</f>
        <v/>
      </c>
      <c r="D55" s="52" t="str">
        <f t="shared" si="22"/>
        <v/>
      </c>
      <c r="E55" s="149"/>
      <c r="F55" s="149"/>
      <c r="G55" s="89"/>
      <c r="H55" s="90"/>
      <c r="I55" s="90"/>
      <c r="J55" s="89"/>
      <c r="K55" s="149"/>
      <c r="L55" s="149"/>
      <c r="M55" s="149"/>
      <c r="N55" s="149"/>
      <c r="O55" s="90"/>
      <c r="P55" s="90"/>
      <c r="Q55" s="86"/>
      <c r="R55" s="86"/>
      <c r="S55" s="86"/>
      <c r="T55" s="86"/>
      <c r="U55" s="86"/>
      <c r="V55" s="90"/>
      <c r="W55" s="90"/>
      <c r="X55" s="86"/>
      <c r="Y55" s="86"/>
      <c r="Z55" s="86"/>
      <c r="AA55" s="86"/>
      <c r="AB55" s="86"/>
      <c r="AC55" s="90"/>
      <c r="AD55" s="90"/>
      <c r="AE55" s="86"/>
      <c r="AF55" s="86"/>
      <c r="AG55" s="86"/>
      <c r="AH55" s="86"/>
      <c r="AI55" s="88"/>
      <c r="AJ55" s="52" t="str">
        <f t="shared" si="17"/>
        <v/>
      </c>
      <c r="AK55" s="47" t="str">
        <f t="shared" si="18"/>
        <v/>
      </c>
      <c r="AL55" s="48" t="str">
        <f t="shared" si="19"/>
        <v/>
      </c>
      <c r="AM55" s="49" t="str">
        <f t="shared" si="20"/>
        <v/>
      </c>
      <c r="AN55" s="50" t="str">
        <f t="shared" si="21"/>
        <v/>
      </c>
      <c r="AO55" s="51">
        <v>20</v>
      </c>
    </row>
    <row r="56" spans="1:41" x14ac:dyDescent="0.6">
      <c r="C56" s="46" t="str">
        <f>IF(ISBLANK(Mitarbeitende!$A6),"",Mitarbeitende!$A6)</f>
        <v/>
      </c>
      <c r="D56" s="52" t="str">
        <f t="shared" si="22"/>
        <v/>
      </c>
      <c r="E56" s="149"/>
      <c r="F56" s="149"/>
      <c r="G56" s="89"/>
      <c r="H56" s="90"/>
      <c r="I56" s="90"/>
      <c r="J56" s="89"/>
      <c r="K56" s="149"/>
      <c r="L56" s="149"/>
      <c r="M56" s="149"/>
      <c r="N56" s="149"/>
      <c r="O56" s="90"/>
      <c r="P56" s="90"/>
      <c r="Q56" s="86"/>
      <c r="R56" s="86"/>
      <c r="S56" s="86"/>
      <c r="T56" s="86"/>
      <c r="U56" s="86"/>
      <c r="V56" s="90"/>
      <c r="W56" s="90"/>
      <c r="X56" s="86"/>
      <c r="Y56" s="86"/>
      <c r="Z56" s="86"/>
      <c r="AA56" s="86"/>
      <c r="AB56" s="86"/>
      <c r="AC56" s="90"/>
      <c r="AD56" s="90"/>
      <c r="AE56" s="86"/>
      <c r="AF56" s="86"/>
      <c r="AG56" s="86"/>
      <c r="AH56" s="86"/>
      <c r="AI56" s="88"/>
      <c r="AJ56" s="52" t="str">
        <f t="shared" si="17"/>
        <v/>
      </c>
      <c r="AK56" s="47" t="str">
        <f t="shared" si="18"/>
        <v/>
      </c>
      <c r="AL56" s="48" t="str">
        <f t="shared" si="19"/>
        <v/>
      </c>
      <c r="AM56" s="49" t="str">
        <f t="shared" si="20"/>
        <v/>
      </c>
      <c r="AN56" s="50" t="str">
        <f t="shared" si="21"/>
        <v/>
      </c>
      <c r="AO56" s="51">
        <v>20</v>
      </c>
    </row>
    <row r="57" spans="1:41" x14ac:dyDescent="0.6">
      <c r="C57" s="46" t="str">
        <f>IF(ISBLANK(Mitarbeitende!$A7),"",Mitarbeitende!$A7)</f>
        <v/>
      </c>
      <c r="D57" s="52" t="str">
        <f t="shared" si="22"/>
        <v/>
      </c>
      <c r="E57" s="149"/>
      <c r="F57" s="149"/>
      <c r="G57" s="89"/>
      <c r="H57" s="90"/>
      <c r="I57" s="90"/>
      <c r="J57" s="89"/>
      <c r="K57" s="149"/>
      <c r="L57" s="149"/>
      <c r="M57" s="149"/>
      <c r="N57" s="149"/>
      <c r="O57" s="90"/>
      <c r="P57" s="90"/>
      <c r="Q57" s="86"/>
      <c r="R57" s="86"/>
      <c r="S57" s="86"/>
      <c r="T57" s="86"/>
      <c r="U57" s="86"/>
      <c r="V57" s="90"/>
      <c r="W57" s="90"/>
      <c r="X57" s="86"/>
      <c r="Y57" s="86"/>
      <c r="Z57" s="86"/>
      <c r="AA57" s="86"/>
      <c r="AB57" s="86"/>
      <c r="AC57" s="90"/>
      <c r="AD57" s="90"/>
      <c r="AE57" s="86"/>
      <c r="AF57" s="86"/>
      <c r="AG57" s="86"/>
      <c r="AH57" s="86"/>
      <c r="AI57" s="88"/>
      <c r="AJ57" s="52" t="str">
        <f t="shared" si="17"/>
        <v/>
      </c>
      <c r="AK57" s="47" t="str">
        <f t="shared" si="18"/>
        <v/>
      </c>
      <c r="AL57" s="48" t="str">
        <f t="shared" si="19"/>
        <v/>
      </c>
      <c r="AM57" s="49" t="str">
        <f t="shared" si="20"/>
        <v/>
      </c>
      <c r="AN57" s="50" t="str">
        <f t="shared" si="21"/>
        <v/>
      </c>
      <c r="AO57" s="51">
        <v>20</v>
      </c>
    </row>
    <row r="58" spans="1:41" x14ac:dyDescent="0.6">
      <c r="C58" s="46" t="str">
        <f>IF(ISBLANK(Mitarbeitende!$A8),"",Mitarbeitende!$A8)</f>
        <v/>
      </c>
      <c r="D58" s="52" t="str">
        <f t="shared" si="22"/>
        <v/>
      </c>
      <c r="E58" s="149"/>
      <c r="F58" s="149"/>
      <c r="G58" s="89"/>
      <c r="H58" s="90"/>
      <c r="I58" s="90"/>
      <c r="J58" s="89"/>
      <c r="K58" s="149"/>
      <c r="L58" s="149"/>
      <c r="M58" s="149"/>
      <c r="N58" s="149"/>
      <c r="O58" s="90"/>
      <c r="P58" s="90"/>
      <c r="Q58" s="86"/>
      <c r="R58" s="86"/>
      <c r="S58" s="86"/>
      <c r="T58" s="86"/>
      <c r="U58" s="86"/>
      <c r="V58" s="90"/>
      <c r="W58" s="90"/>
      <c r="X58" s="86"/>
      <c r="Y58" s="86"/>
      <c r="Z58" s="86"/>
      <c r="AA58" s="86"/>
      <c r="AB58" s="86"/>
      <c r="AC58" s="90"/>
      <c r="AD58" s="90"/>
      <c r="AE58" s="86"/>
      <c r="AF58" s="86"/>
      <c r="AG58" s="86"/>
      <c r="AH58" s="86"/>
      <c r="AI58" s="88"/>
      <c r="AJ58" s="52" t="str">
        <f t="shared" si="17"/>
        <v/>
      </c>
      <c r="AK58" s="47" t="str">
        <f t="shared" si="18"/>
        <v/>
      </c>
      <c r="AL58" s="48" t="str">
        <f t="shared" si="19"/>
        <v/>
      </c>
      <c r="AM58" s="49" t="str">
        <f t="shared" si="20"/>
        <v/>
      </c>
      <c r="AN58" s="50" t="str">
        <f t="shared" si="21"/>
        <v/>
      </c>
      <c r="AO58" s="51">
        <v>20</v>
      </c>
    </row>
    <row r="59" spans="1:41" x14ac:dyDescent="0.6">
      <c r="C59" s="46" t="str">
        <f>IF(ISBLANK(Mitarbeitende!$A9),"",Mitarbeitende!$A9)</f>
        <v/>
      </c>
      <c r="D59" s="52" t="str">
        <f t="shared" si="22"/>
        <v/>
      </c>
      <c r="E59" s="149"/>
      <c r="F59" s="149"/>
      <c r="G59" s="89"/>
      <c r="H59" s="90"/>
      <c r="I59" s="90"/>
      <c r="J59" s="89"/>
      <c r="K59" s="149"/>
      <c r="L59" s="149"/>
      <c r="M59" s="149"/>
      <c r="N59" s="149"/>
      <c r="O59" s="90"/>
      <c r="P59" s="90"/>
      <c r="Q59" s="86"/>
      <c r="R59" s="86"/>
      <c r="S59" s="86"/>
      <c r="T59" s="86"/>
      <c r="U59" s="86"/>
      <c r="V59" s="90"/>
      <c r="W59" s="90"/>
      <c r="X59" s="86"/>
      <c r="Y59" s="86"/>
      <c r="Z59" s="86"/>
      <c r="AA59" s="86"/>
      <c r="AB59" s="86"/>
      <c r="AC59" s="90"/>
      <c r="AD59" s="90"/>
      <c r="AE59" s="86"/>
      <c r="AF59" s="86"/>
      <c r="AG59" s="86"/>
      <c r="AH59" s="86"/>
      <c r="AI59" s="88"/>
      <c r="AJ59" s="52" t="str">
        <f t="shared" si="17"/>
        <v/>
      </c>
      <c r="AK59" s="47" t="str">
        <f t="shared" si="18"/>
        <v/>
      </c>
      <c r="AL59" s="48" t="str">
        <f t="shared" si="19"/>
        <v/>
      </c>
      <c r="AM59" s="49" t="str">
        <f t="shared" si="20"/>
        <v/>
      </c>
      <c r="AN59" s="50" t="str">
        <f t="shared" si="21"/>
        <v/>
      </c>
      <c r="AO59" s="51">
        <v>20</v>
      </c>
    </row>
    <row r="60" spans="1:41" x14ac:dyDescent="0.6">
      <c r="C60" s="46" t="str">
        <f>IF(ISBLANK(Mitarbeitende!$A10),"",Mitarbeitende!$A10)</f>
        <v/>
      </c>
      <c r="D60" s="52" t="str">
        <f t="shared" si="22"/>
        <v/>
      </c>
      <c r="E60" s="149"/>
      <c r="F60" s="149"/>
      <c r="G60" s="89"/>
      <c r="H60" s="90"/>
      <c r="I60" s="90"/>
      <c r="J60" s="89"/>
      <c r="K60" s="149"/>
      <c r="L60" s="149"/>
      <c r="M60" s="149"/>
      <c r="N60" s="149"/>
      <c r="O60" s="90"/>
      <c r="P60" s="90"/>
      <c r="Q60" s="86"/>
      <c r="R60" s="86"/>
      <c r="S60" s="86"/>
      <c r="T60" s="86"/>
      <c r="U60" s="86"/>
      <c r="V60" s="90"/>
      <c r="W60" s="90"/>
      <c r="X60" s="86"/>
      <c r="Y60" s="86"/>
      <c r="Z60" s="86"/>
      <c r="AA60" s="86"/>
      <c r="AB60" s="86"/>
      <c r="AC60" s="90"/>
      <c r="AD60" s="90"/>
      <c r="AE60" s="86"/>
      <c r="AF60" s="86"/>
      <c r="AG60" s="86"/>
      <c r="AH60" s="86"/>
      <c r="AI60" s="88"/>
      <c r="AJ60" s="52" t="str">
        <f t="shared" si="17"/>
        <v/>
      </c>
      <c r="AK60" s="47" t="str">
        <f t="shared" si="18"/>
        <v/>
      </c>
      <c r="AL60" s="48" t="str">
        <f t="shared" si="19"/>
        <v/>
      </c>
      <c r="AM60" s="49" t="str">
        <f t="shared" si="20"/>
        <v/>
      </c>
      <c r="AN60" s="50" t="str">
        <f t="shared" si="21"/>
        <v/>
      </c>
      <c r="AO60" s="51">
        <v>20</v>
      </c>
    </row>
    <row r="61" spans="1:41" x14ac:dyDescent="0.6">
      <c r="C61" s="46" t="str">
        <f>IF(ISBLANK(Mitarbeitende!$A11),"",Mitarbeitende!$A11)</f>
        <v/>
      </c>
      <c r="D61" s="52" t="str">
        <f t="shared" si="22"/>
        <v/>
      </c>
      <c r="E61" s="149"/>
      <c r="F61" s="149"/>
      <c r="G61" s="89"/>
      <c r="H61" s="90"/>
      <c r="I61" s="90"/>
      <c r="J61" s="89"/>
      <c r="K61" s="149"/>
      <c r="L61" s="149"/>
      <c r="M61" s="149"/>
      <c r="N61" s="149"/>
      <c r="O61" s="90"/>
      <c r="P61" s="90"/>
      <c r="Q61" s="86"/>
      <c r="R61" s="86"/>
      <c r="S61" s="86"/>
      <c r="T61" s="86"/>
      <c r="U61" s="86"/>
      <c r="V61" s="90"/>
      <c r="W61" s="90"/>
      <c r="X61" s="86"/>
      <c r="Y61" s="86"/>
      <c r="Z61" s="86"/>
      <c r="AA61" s="86"/>
      <c r="AB61" s="86"/>
      <c r="AC61" s="90"/>
      <c r="AD61" s="90"/>
      <c r="AE61" s="86"/>
      <c r="AF61" s="86"/>
      <c r="AG61" s="86"/>
      <c r="AH61" s="86"/>
      <c r="AI61" s="88"/>
      <c r="AJ61" s="52" t="str">
        <f t="shared" si="17"/>
        <v/>
      </c>
      <c r="AK61" s="47" t="str">
        <f t="shared" si="18"/>
        <v/>
      </c>
      <c r="AL61" s="48" t="str">
        <f t="shared" si="19"/>
        <v/>
      </c>
      <c r="AM61" s="49" t="str">
        <f t="shared" si="20"/>
        <v/>
      </c>
      <c r="AN61" s="50" t="str">
        <f t="shared" si="21"/>
        <v/>
      </c>
      <c r="AO61" s="51">
        <v>20</v>
      </c>
    </row>
    <row r="62" spans="1:41" x14ac:dyDescent="0.6">
      <c r="C62" s="46" t="str">
        <f>IF(ISBLANK(Mitarbeitende!$A12),"",Mitarbeitende!$A12)</f>
        <v/>
      </c>
      <c r="D62" s="52" t="str">
        <f t="shared" si="22"/>
        <v/>
      </c>
      <c r="E62" s="149"/>
      <c r="F62" s="149"/>
      <c r="G62" s="89"/>
      <c r="H62" s="90"/>
      <c r="I62" s="90"/>
      <c r="J62" s="89"/>
      <c r="K62" s="149"/>
      <c r="L62" s="149"/>
      <c r="M62" s="149"/>
      <c r="N62" s="149"/>
      <c r="O62" s="90"/>
      <c r="P62" s="90"/>
      <c r="Q62" s="86"/>
      <c r="R62" s="86"/>
      <c r="S62" s="86"/>
      <c r="T62" s="86"/>
      <c r="U62" s="86"/>
      <c r="V62" s="90"/>
      <c r="W62" s="90"/>
      <c r="X62" s="86"/>
      <c r="Y62" s="86"/>
      <c r="Z62" s="86"/>
      <c r="AA62" s="86"/>
      <c r="AB62" s="86"/>
      <c r="AC62" s="90"/>
      <c r="AD62" s="90"/>
      <c r="AE62" s="86"/>
      <c r="AF62" s="86"/>
      <c r="AG62" s="86"/>
      <c r="AH62" s="86"/>
      <c r="AI62" s="88"/>
      <c r="AJ62" s="52" t="str">
        <f t="shared" si="17"/>
        <v/>
      </c>
      <c r="AK62" s="47" t="str">
        <f t="shared" si="18"/>
        <v/>
      </c>
      <c r="AL62" s="48" t="str">
        <f t="shared" si="19"/>
        <v/>
      </c>
      <c r="AM62" s="49" t="str">
        <f t="shared" si="20"/>
        <v/>
      </c>
      <c r="AN62" s="50" t="str">
        <f t="shared" si="21"/>
        <v/>
      </c>
      <c r="AO62" s="51">
        <v>20</v>
      </c>
    </row>
    <row r="63" spans="1:41" x14ac:dyDescent="0.6">
      <c r="A63" s="61"/>
      <c r="C63" s="27" t="s">
        <v>35</v>
      </c>
      <c r="D63" s="53"/>
      <c r="E63" s="29">
        <f>COUNTA(E53:E62)</f>
        <v>0</v>
      </c>
      <c r="F63" s="29">
        <f>COUNTA(F53:F62)</f>
        <v>0</v>
      </c>
      <c r="G63" s="30"/>
      <c r="H63" s="28"/>
      <c r="I63" s="28"/>
      <c r="J63" s="30"/>
      <c r="K63" s="29">
        <f>COUNTA(K53:K62)</f>
        <v>0</v>
      </c>
      <c r="L63" s="29">
        <f>COUNTA(L53:L62)</f>
        <v>0</v>
      </c>
      <c r="M63" s="29">
        <f>COUNTA(M53:M62)</f>
        <v>0</v>
      </c>
      <c r="N63" s="29">
        <f>COUNTA(N53:N62)</f>
        <v>0</v>
      </c>
      <c r="O63" s="28"/>
      <c r="P63" s="28"/>
      <c r="Q63" s="29">
        <f>COUNTA(Q53:Q62)</f>
        <v>0</v>
      </c>
      <c r="R63" s="29">
        <f>COUNTA(R53:R62)</f>
        <v>0</v>
      </c>
      <c r="S63" s="29">
        <f>COUNTA(S53:S62)</f>
        <v>0</v>
      </c>
      <c r="T63" s="29">
        <f>COUNTA(T53:T62)</f>
        <v>0</v>
      </c>
      <c r="U63" s="29">
        <f>COUNTA(U53:U62)</f>
        <v>0</v>
      </c>
      <c r="V63" s="28"/>
      <c r="W63" s="28"/>
      <c r="X63" s="29">
        <f>COUNTA(X53:X62)</f>
        <v>0</v>
      </c>
      <c r="Y63" s="29">
        <f>COUNTA(Y53:Y62)</f>
        <v>0</v>
      </c>
      <c r="Z63" s="29">
        <f>COUNTA(Z53:Z62)</f>
        <v>0</v>
      </c>
      <c r="AA63" s="29">
        <f>COUNTA(AA53:AA62)</f>
        <v>0</v>
      </c>
      <c r="AB63" s="29">
        <f>COUNTA(AB53:AB62)</f>
        <v>0</v>
      </c>
      <c r="AC63" s="28"/>
      <c r="AD63" s="28"/>
      <c r="AE63" s="29">
        <f>COUNTA(AE53:AE62)</f>
        <v>0</v>
      </c>
      <c r="AF63" s="29">
        <f>COUNTA(AF53:AF62)</f>
        <v>0</v>
      </c>
      <c r="AG63" s="29">
        <f>COUNTA(AG53:AG62)</f>
        <v>0</v>
      </c>
      <c r="AH63" s="29">
        <f>COUNTA(AH53:AH62)</f>
        <v>0</v>
      </c>
      <c r="AI63" s="23"/>
      <c r="AJ63" s="53"/>
    </row>
    <row r="65" spans="1:41" x14ac:dyDescent="0.6">
      <c r="A65" s="57"/>
      <c r="C65" s="37" t="s">
        <v>36</v>
      </c>
      <c r="D65" s="70"/>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70"/>
      <c r="AK65" s="13" t="s">
        <v>20</v>
      </c>
      <c r="AL65" s="14" t="s">
        <v>21</v>
      </c>
      <c r="AM65" s="15" t="s">
        <v>22</v>
      </c>
      <c r="AN65" s="16" t="s">
        <v>23</v>
      </c>
      <c r="AO65" s="17" t="s">
        <v>24</v>
      </c>
    </row>
    <row r="66" spans="1:41" x14ac:dyDescent="0.6">
      <c r="C66" s="18" t="s">
        <v>25</v>
      </c>
      <c r="D66" s="18"/>
      <c r="E66" s="19">
        <v>1</v>
      </c>
      <c r="F66" s="22">
        <v>2</v>
      </c>
      <c r="G66" s="22">
        <v>3</v>
      </c>
      <c r="H66" s="21">
        <v>4</v>
      </c>
      <c r="I66" s="21">
        <v>5</v>
      </c>
      <c r="J66" s="21">
        <v>6</v>
      </c>
      <c r="K66" s="21">
        <v>7</v>
      </c>
      <c r="L66" s="21">
        <v>8</v>
      </c>
      <c r="M66" s="22">
        <v>9</v>
      </c>
      <c r="N66" s="22">
        <v>10</v>
      </c>
      <c r="O66" s="21">
        <v>11</v>
      </c>
      <c r="P66" s="21">
        <v>12</v>
      </c>
      <c r="Q66" s="21">
        <v>13</v>
      </c>
      <c r="R66" s="19">
        <v>14</v>
      </c>
      <c r="S66" s="21">
        <v>15</v>
      </c>
      <c r="T66" s="22">
        <v>16</v>
      </c>
      <c r="U66" s="22">
        <v>17</v>
      </c>
      <c r="V66" s="21">
        <v>18</v>
      </c>
      <c r="W66" s="21">
        <v>19</v>
      </c>
      <c r="X66" s="21">
        <v>20</v>
      </c>
      <c r="Y66" s="21">
        <v>21</v>
      </c>
      <c r="Z66" s="21">
        <v>22</v>
      </c>
      <c r="AA66" s="22">
        <v>23</v>
      </c>
      <c r="AB66" s="22">
        <v>24</v>
      </c>
      <c r="AC66" s="19">
        <v>25</v>
      </c>
      <c r="AD66" s="21">
        <v>26</v>
      </c>
      <c r="AE66" s="21">
        <v>27</v>
      </c>
      <c r="AF66" s="21">
        <v>28</v>
      </c>
      <c r="AG66" s="21">
        <v>29</v>
      </c>
      <c r="AH66" s="22">
        <v>30</v>
      </c>
      <c r="AI66" s="22">
        <v>31</v>
      </c>
      <c r="AJ66" s="18" t="s">
        <v>76</v>
      </c>
      <c r="AK66" s="59" t="s">
        <v>4</v>
      </c>
      <c r="AL66" s="59" t="s">
        <v>77</v>
      </c>
      <c r="AM66" s="59" t="s">
        <v>78</v>
      </c>
      <c r="AN66" s="59" t="s">
        <v>79</v>
      </c>
      <c r="AO66" s="59" t="s">
        <v>80</v>
      </c>
    </row>
    <row r="67" spans="1:41" x14ac:dyDescent="0.6">
      <c r="C67" s="18" t="s">
        <v>27</v>
      </c>
      <c r="D67" s="18"/>
      <c r="E67" s="24" t="s">
        <v>33</v>
      </c>
      <c r="F67" s="25" t="s">
        <v>34</v>
      </c>
      <c r="G67" s="25" t="s">
        <v>29</v>
      </c>
      <c r="H67" s="26" t="s">
        <v>30</v>
      </c>
      <c r="I67" s="26" t="s">
        <v>31</v>
      </c>
      <c r="J67" s="26" t="s">
        <v>32</v>
      </c>
      <c r="K67" s="26" t="s">
        <v>28</v>
      </c>
      <c r="L67" s="26" t="s">
        <v>33</v>
      </c>
      <c r="M67" s="25" t="s">
        <v>34</v>
      </c>
      <c r="N67" s="25" t="s">
        <v>29</v>
      </c>
      <c r="O67" s="26" t="s">
        <v>30</v>
      </c>
      <c r="P67" s="26" t="s">
        <v>31</v>
      </c>
      <c r="Q67" s="26" t="s">
        <v>32</v>
      </c>
      <c r="R67" s="24" t="s">
        <v>28</v>
      </c>
      <c r="S67" s="26" t="s">
        <v>33</v>
      </c>
      <c r="T67" s="25" t="s">
        <v>34</v>
      </c>
      <c r="U67" s="25" t="s">
        <v>29</v>
      </c>
      <c r="V67" s="26" t="s">
        <v>30</v>
      </c>
      <c r="W67" s="26" t="s">
        <v>31</v>
      </c>
      <c r="X67" s="26" t="s">
        <v>32</v>
      </c>
      <c r="Y67" s="26" t="s">
        <v>28</v>
      </c>
      <c r="Z67" s="26" t="s">
        <v>33</v>
      </c>
      <c r="AA67" s="25" t="s">
        <v>34</v>
      </c>
      <c r="AB67" s="25" t="s">
        <v>29</v>
      </c>
      <c r="AC67" s="24" t="s">
        <v>30</v>
      </c>
      <c r="AD67" s="26" t="s">
        <v>31</v>
      </c>
      <c r="AE67" s="26" t="s">
        <v>32</v>
      </c>
      <c r="AF67" s="26" t="s">
        <v>28</v>
      </c>
      <c r="AG67" s="26" t="s">
        <v>33</v>
      </c>
      <c r="AH67" s="25" t="s">
        <v>34</v>
      </c>
      <c r="AI67" s="25" t="s">
        <v>29</v>
      </c>
      <c r="AJ67" s="18" t="s">
        <v>59</v>
      </c>
      <c r="AK67" s="59" t="s">
        <v>81</v>
      </c>
      <c r="AL67" s="59" t="s">
        <v>81</v>
      </c>
      <c r="AM67" s="59" t="s">
        <v>82</v>
      </c>
      <c r="AN67" s="59" t="s">
        <v>83</v>
      </c>
      <c r="AO67" s="59" t="s">
        <v>84</v>
      </c>
    </row>
    <row r="68" spans="1:41" x14ac:dyDescent="0.6">
      <c r="A68" s="33"/>
      <c r="C68" s="46" t="str">
        <f>IF(ISBLANK(Mitarbeitende!$A3),"",Mitarbeitende!$A3)</f>
        <v>Hier Mitarbeiter eintragen</v>
      </c>
      <c r="D68" s="52">
        <f>AJ53</f>
        <v>-3</v>
      </c>
      <c r="E68" s="89"/>
      <c r="F68" s="90"/>
      <c r="G68" s="90"/>
      <c r="H68" s="86"/>
      <c r="I68" s="86"/>
      <c r="J68" s="86"/>
      <c r="K68" s="86"/>
      <c r="L68" s="86"/>
      <c r="M68" s="90"/>
      <c r="N68" s="90"/>
      <c r="O68" s="86"/>
      <c r="P68" s="86"/>
      <c r="Q68" s="86"/>
      <c r="R68" s="89"/>
      <c r="S68" s="86"/>
      <c r="T68" s="90"/>
      <c r="U68" s="90"/>
      <c r="V68" s="86"/>
      <c r="W68" s="86"/>
      <c r="X68" s="86"/>
      <c r="Y68" s="86"/>
      <c r="Z68" s="86"/>
      <c r="AA68" s="90"/>
      <c r="AB68" s="90"/>
      <c r="AC68" s="89"/>
      <c r="AD68" s="86"/>
      <c r="AE68" s="86"/>
      <c r="AF68" s="86"/>
      <c r="AG68" s="86"/>
      <c r="AH68" s="90"/>
      <c r="AI68" s="90"/>
      <c r="AJ68" s="52">
        <f t="shared" ref="AJ68:AJ77" si="23">IFERROR(D68-COUNTIF(E68:AI68,"U"),"")</f>
        <v>-3</v>
      </c>
      <c r="AK68" s="47">
        <f t="shared" ref="AK68:AK77" si="24">IF($C68="","",COUNTIF(E68:AI68,"U"))</f>
        <v>0</v>
      </c>
      <c r="AL68" s="48">
        <f t="shared" ref="AL68:AL77" si="25">IF($C68="","",COUNTIF(E68:AI68,"K"))</f>
        <v>0</v>
      </c>
      <c r="AM68" s="49">
        <f t="shared" ref="AM68:AM77" si="26">IF($C68="","",COUNTIF(E68:AI68,"S"))</f>
        <v>0</v>
      </c>
      <c r="AN68" s="50">
        <f t="shared" ref="AN68:AN77" si="27">IF($C68="","",COUNTIF(E68:AI68,"H"))</f>
        <v>0</v>
      </c>
      <c r="AO68" s="51">
        <v>18</v>
      </c>
    </row>
    <row r="69" spans="1:41" x14ac:dyDescent="0.6">
      <c r="C69" s="46" t="str">
        <f>IF(ISBLANK(Mitarbeitende!$A4),"",Mitarbeitende!$A4)</f>
        <v/>
      </c>
      <c r="D69" s="52" t="str">
        <f t="shared" ref="D69:D77" si="28">AJ54</f>
        <v/>
      </c>
      <c r="E69" s="89"/>
      <c r="F69" s="90"/>
      <c r="G69" s="90"/>
      <c r="H69" s="86"/>
      <c r="I69" s="86"/>
      <c r="J69" s="86"/>
      <c r="K69" s="86"/>
      <c r="L69" s="86"/>
      <c r="M69" s="90"/>
      <c r="N69" s="90"/>
      <c r="O69" s="86"/>
      <c r="P69" s="86"/>
      <c r="Q69" s="86"/>
      <c r="R69" s="89"/>
      <c r="S69" s="86"/>
      <c r="T69" s="90"/>
      <c r="U69" s="90"/>
      <c r="V69" s="86"/>
      <c r="W69" s="86"/>
      <c r="X69" s="86"/>
      <c r="Y69" s="86"/>
      <c r="Z69" s="86"/>
      <c r="AA69" s="90"/>
      <c r="AB69" s="90"/>
      <c r="AC69" s="89"/>
      <c r="AD69" s="86"/>
      <c r="AE69" s="86"/>
      <c r="AF69" s="86"/>
      <c r="AG69" s="86"/>
      <c r="AH69" s="90"/>
      <c r="AI69" s="90"/>
      <c r="AJ69" s="52" t="str">
        <f t="shared" si="23"/>
        <v/>
      </c>
      <c r="AK69" s="47" t="str">
        <f t="shared" si="24"/>
        <v/>
      </c>
      <c r="AL69" s="48" t="str">
        <f t="shared" si="25"/>
        <v/>
      </c>
      <c r="AM69" s="49" t="str">
        <f t="shared" si="26"/>
        <v/>
      </c>
      <c r="AN69" s="50" t="str">
        <f t="shared" si="27"/>
        <v/>
      </c>
      <c r="AO69" s="51">
        <v>18</v>
      </c>
    </row>
    <row r="70" spans="1:41" x14ac:dyDescent="0.6">
      <c r="C70" s="46" t="str">
        <f>IF(ISBLANK(Mitarbeitende!$A5),"",Mitarbeitende!$A5)</f>
        <v/>
      </c>
      <c r="D70" s="52" t="str">
        <f t="shared" si="28"/>
        <v/>
      </c>
      <c r="E70" s="89"/>
      <c r="F70" s="90"/>
      <c r="G70" s="90"/>
      <c r="H70" s="86"/>
      <c r="I70" s="86"/>
      <c r="J70" s="86"/>
      <c r="K70" s="86"/>
      <c r="L70" s="86"/>
      <c r="M70" s="90"/>
      <c r="N70" s="90"/>
      <c r="O70" s="86"/>
      <c r="P70" s="86"/>
      <c r="Q70" s="86"/>
      <c r="R70" s="89"/>
      <c r="S70" s="86"/>
      <c r="T70" s="90"/>
      <c r="U70" s="90"/>
      <c r="V70" s="86"/>
      <c r="W70" s="86"/>
      <c r="X70" s="86"/>
      <c r="Y70" s="86"/>
      <c r="Z70" s="86"/>
      <c r="AA70" s="90"/>
      <c r="AB70" s="90"/>
      <c r="AC70" s="89"/>
      <c r="AD70" s="86"/>
      <c r="AE70" s="86"/>
      <c r="AF70" s="86"/>
      <c r="AG70" s="86"/>
      <c r="AH70" s="90"/>
      <c r="AI70" s="90"/>
      <c r="AJ70" s="52" t="str">
        <f t="shared" si="23"/>
        <v/>
      </c>
      <c r="AK70" s="47" t="str">
        <f t="shared" si="24"/>
        <v/>
      </c>
      <c r="AL70" s="48" t="str">
        <f t="shared" si="25"/>
        <v/>
      </c>
      <c r="AM70" s="49" t="str">
        <f t="shared" si="26"/>
        <v/>
      </c>
      <c r="AN70" s="50" t="str">
        <f t="shared" si="27"/>
        <v/>
      </c>
      <c r="AO70" s="51">
        <v>18</v>
      </c>
    </row>
    <row r="71" spans="1:41" x14ac:dyDescent="0.6">
      <c r="C71" s="46" t="str">
        <f>IF(ISBLANK(Mitarbeitende!$A6),"",Mitarbeitende!$A6)</f>
        <v/>
      </c>
      <c r="D71" s="52" t="str">
        <f t="shared" si="28"/>
        <v/>
      </c>
      <c r="E71" s="89"/>
      <c r="F71" s="90"/>
      <c r="G71" s="90"/>
      <c r="H71" s="86"/>
      <c r="I71" s="86"/>
      <c r="J71" s="86"/>
      <c r="K71" s="86"/>
      <c r="L71" s="86"/>
      <c r="M71" s="90"/>
      <c r="N71" s="90"/>
      <c r="O71" s="86"/>
      <c r="P71" s="86"/>
      <c r="Q71" s="86"/>
      <c r="R71" s="89"/>
      <c r="S71" s="86"/>
      <c r="T71" s="90"/>
      <c r="U71" s="90"/>
      <c r="V71" s="86"/>
      <c r="W71" s="86"/>
      <c r="X71" s="86"/>
      <c r="Y71" s="86"/>
      <c r="Z71" s="86"/>
      <c r="AA71" s="90"/>
      <c r="AB71" s="90"/>
      <c r="AC71" s="89"/>
      <c r="AD71" s="86"/>
      <c r="AE71" s="86"/>
      <c r="AF71" s="86"/>
      <c r="AG71" s="86"/>
      <c r="AH71" s="90"/>
      <c r="AI71" s="90"/>
      <c r="AJ71" s="52" t="str">
        <f t="shared" si="23"/>
        <v/>
      </c>
      <c r="AK71" s="47" t="str">
        <f t="shared" si="24"/>
        <v/>
      </c>
      <c r="AL71" s="48" t="str">
        <f t="shared" si="25"/>
        <v/>
      </c>
      <c r="AM71" s="49" t="str">
        <f t="shared" si="26"/>
        <v/>
      </c>
      <c r="AN71" s="50" t="str">
        <f t="shared" si="27"/>
        <v/>
      </c>
      <c r="AO71" s="51">
        <v>18</v>
      </c>
    </row>
    <row r="72" spans="1:41" x14ac:dyDescent="0.6">
      <c r="C72" s="46" t="str">
        <f>IF(ISBLANK(Mitarbeitende!$A7),"",Mitarbeitende!$A7)</f>
        <v/>
      </c>
      <c r="D72" s="52" t="str">
        <f t="shared" si="28"/>
        <v/>
      </c>
      <c r="E72" s="89"/>
      <c r="F72" s="90"/>
      <c r="G72" s="90"/>
      <c r="H72" s="86"/>
      <c r="I72" s="86"/>
      <c r="J72" s="86"/>
      <c r="K72" s="86"/>
      <c r="L72" s="86"/>
      <c r="M72" s="90"/>
      <c r="N72" s="90"/>
      <c r="O72" s="86"/>
      <c r="P72" s="86"/>
      <c r="Q72" s="86"/>
      <c r="R72" s="89"/>
      <c r="S72" s="86"/>
      <c r="T72" s="90"/>
      <c r="U72" s="90"/>
      <c r="V72" s="86"/>
      <c r="W72" s="86"/>
      <c r="X72" s="86"/>
      <c r="Y72" s="86"/>
      <c r="Z72" s="86"/>
      <c r="AA72" s="90"/>
      <c r="AB72" s="90"/>
      <c r="AC72" s="89"/>
      <c r="AD72" s="86"/>
      <c r="AE72" s="86"/>
      <c r="AF72" s="86"/>
      <c r="AG72" s="86"/>
      <c r="AH72" s="90"/>
      <c r="AI72" s="90"/>
      <c r="AJ72" s="52" t="str">
        <f t="shared" si="23"/>
        <v/>
      </c>
      <c r="AK72" s="47" t="str">
        <f t="shared" si="24"/>
        <v/>
      </c>
      <c r="AL72" s="48" t="str">
        <f t="shared" si="25"/>
        <v/>
      </c>
      <c r="AM72" s="49" t="str">
        <f t="shared" si="26"/>
        <v/>
      </c>
      <c r="AN72" s="50" t="str">
        <f t="shared" si="27"/>
        <v/>
      </c>
      <c r="AO72" s="51">
        <v>18</v>
      </c>
    </row>
    <row r="73" spans="1:41" x14ac:dyDescent="0.6">
      <c r="C73" s="46" t="str">
        <f>IF(ISBLANK(Mitarbeitende!$A8),"",Mitarbeitende!$A8)</f>
        <v/>
      </c>
      <c r="D73" s="52" t="str">
        <f t="shared" si="28"/>
        <v/>
      </c>
      <c r="E73" s="89"/>
      <c r="F73" s="90"/>
      <c r="G73" s="90"/>
      <c r="H73" s="86"/>
      <c r="I73" s="86"/>
      <c r="J73" s="86"/>
      <c r="K73" s="86"/>
      <c r="L73" s="86"/>
      <c r="M73" s="90"/>
      <c r="N73" s="90"/>
      <c r="O73" s="86"/>
      <c r="P73" s="86"/>
      <c r="Q73" s="86"/>
      <c r="R73" s="89"/>
      <c r="S73" s="86"/>
      <c r="T73" s="90"/>
      <c r="U73" s="90"/>
      <c r="V73" s="86"/>
      <c r="W73" s="86"/>
      <c r="X73" s="86"/>
      <c r="Y73" s="86"/>
      <c r="Z73" s="86"/>
      <c r="AA73" s="90"/>
      <c r="AB73" s="90"/>
      <c r="AC73" s="89"/>
      <c r="AD73" s="86"/>
      <c r="AE73" s="86"/>
      <c r="AF73" s="86"/>
      <c r="AG73" s="86"/>
      <c r="AH73" s="90"/>
      <c r="AI73" s="90"/>
      <c r="AJ73" s="52" t="str">
        <f t="shared" si="23"/>
        <v/>
      </c>
      <c r="AK73" s="47" t="str">
        <f t="shared" si="24"/>
        <v/>
      </c>
      <c r="AL73" s="48" t="str">
        <f t="shared" si="25"/>
        <v/>
      </c>
      <c r="AM73" s="49" t="str">
        <f t="shared" si="26"/>
        <v/>
      </c>
      <c r="AN73" s="50" t="str">
        <f t="shared" si="27"/>
        <v/>
      </c>
      <c r="AO73" s="51">
        <v>18</v>
      </c>
    </row>
    <row r="74" spans="1:41" x14ac:dyDescent="0.6">
      <c r="C74" s="46" t="str">
        <f>IF(ISBLANK(Mitarbeitende!$A9),"",Mitarbeitende!$A9)</f>
        <v/>
      </c>
      <c r="D74" s="52" t="str">
        <f t="shared" si="28"/>
        <v/>
      </c>
      <c r="E74" s="89"/>
      <c r="F74" s="90"/>
      <c r="G74" s="90"/>
      <c r="H74" s="86"/>
      <c r="I74" s="86"/>
      <c r="J74" s="86"/>
      <c r="K74" s="86"/>
      <c r="L74" s="86"/>
      <c r="M74" s="90"/>
      <c r="N74" s="90"/>
      <c r="O74" s="86"/>
      <c r="P74" s="86"/>
      <c r="Q74" s="86"/>
      <c r="R74" s="89"/>
      <c r="S74" s="86"/>
      <c r="T74" s="90"/>
      <c r="U74" s="90"/>
      <c r="V74" s="86"/>
      <c r="W74" s="86"/>
      <c r="X74" s="86"/>
      <c r="Y74" s="86"/>
      <c r="Z74" s="86"/>
      <c r="AA74" s="90"/>
      <c r="AB74" s="90"/>
      <c r="AC74" s="89"/>
      <c r="AD74" s="86"/>
      <c r="AE74" s="86"/>
      <c r="AF74" s="86"/>
      <c r="AG74" s="86"/>
      <c r="AH74" s="90"/>
      <c r="AI74" s="90"/>
      <c r="AJ74" s="52" t="str">
        <f t="shared" si="23"/>
        <v/>
      </c>
      <c r="AK74" s="47" t="str">
        <f t="shared" si="24"/>
        <v/>
      </c>
      <c r="AL74" s="48" t="str">
        <f t="shared" si="25"/>
        <v/>
      </c>
      <c r="AM74" s="49" t="str">
        <f t="shared" si="26"/>
        <v/>
      </c>
      <c r="AN74" s="50" t="str">
        <f t="shared" si="27"/>
        <v/>
      </c>
      <c r="AO74" s="51">
        <v>18</v>
      </c>
    </row>
    <row r="75" spans="1:41" x14ac:dyDescent="0.6">
      <c r="C75" s="46" t="str">
        <f>IF(ISBLANK(Mitarbeitende!$A10),"",Mitarbeitende!$A10)</f>
        <v/>
      </c>
      <c r="D75" s="52" t="str">
        <f t="shared" si="28"/>
        <v/>
      </c>
      <c r="E75" s="89"/>
      <c r="F75" s="90"/>
      <c r="G75" s="90"/>
      <c r="H75" s="86"/>
      <c r="I75" s="86"/>
      <c r="J75" s="86"/>
      <c r="K75" s="86"/>
      <c r="L75" s="86"/>
      <c r="M75" s="90"/>
      <c r="N75" s="90"/>
      <c r="O75" s="86"/>
      <c r="P75" s="86"/>
      <c r="Q75" s="86"/>
      <c r="R75" s="89"/>
      <c r="S75" s="86"/>
      <c r="T75" s="90"/>
      <c r="U75" s="90"/>
      <c r="V75" s="86"/>
      <c r="W75" s="86"/>
      <c r="X75" s="86"/>
      <c r="Y75" s="86"/>
      <c r="Z75" s="86"/>
      <c r="AA75" s="90"/>
      <c r="AB75" s="90"/>
      <c r="AC75" s="89"/>
      <c r="AD75" s="86"/>
      <c r="AE75" s="86"/>
      <c r="AF75" s="86"/>
      <c r="AG75" s="86"/>
      <c r="AH75" s="90"/>
      <c r="AI75" s="90"/>
      <c r="AJ75" s="52" t="str">
        <f t="shared" si="23"/>
        <v/>
      </c>
      <c r="AK75" s="47" t="str">
        <f t="shared" si="24"/>
        <v/>
      </c>
      <c r="AL75" s="48" t="str">
        <f t="shared" si="25"/>
        <v/>
      </c>
      <c r="AM75" s="49" t="str">
        <f t="shared" si="26"/>
        <v/>
      </c>
      <c r="AN75" s="50" t="str">
        <f t="shared" si="27"/>
        <v/>
      </c>
      <c r="AO75" s="51">
        <v>18</v>
      </c>
    </row>
    <row r="76" spans="1:41" x14ac:dyDescent="0.6">
      <c r="C76" s="46" t="str">
        <f>IF(ISBLANK(Mitarbeitende!$A11),"",Mitarbeitende!$A11)</f>
        <v/>
      </c>
      <c r="D76" s="52" t="str">
        <f t="shared" si="28"/>
        <v/>
      </c>
      <c r="E76" s="89"/>
      <c r="F76" s="90"/>
      <c r="G76" s="90"/>
      <c r="H76" s="86"/>
      <c r="I76" s="86"/>
      <c r="J76" s="86"/>
      <c r="K76" s="86"/>
      <c r="L76" s="86"/>
      <c r="M76" s="90"/>
      <c r="N76" s="90"/>
      <c r="O76" s="86"/>
      <c r="P76" s="86"/>
      <c r="Q76" s="86"/>
      <c r="R76" s="89"/>
      <c r="S76" s="86"/>
      <c r="T76" s="90"/>
      <c r="U76" s="90"/>
      <c r="V76" s="86"/>
      <c r="W76" s="86"/>
      <c r="X76" s="86"/>
      <c r="Y76" s="86"/>
      <c r="Z76" s="86"/>
      <c r="AA76" s="90"/>
      <c r="AB76" s="90"/>
      <c r="AC76" s="89"/>
      <c r="AD76" s="86"/>
      <c r="AE76" s="86"/>
      <c r="AF76" s="86"/>
      <c r="AG76" s="86"/>
      <c r="AH76" s="90"/>
      <c r="AI76" s="90"/>
      <c r="AJ76" s="52" t="str">
        <f t="shared" si="23"/>
        <v/>
      </c>
      <c r="AK76" s="47" t="str">
        <f t="shared" si="24"/>
        <v/>
      </c>
      <c r="AL76" s="48" t="str">
        <f t="shared" si="25"/>
        <v/>
      </c>
      <c r="AM76" s="49" t="str">
        <f t="shared" si="26"/>
        <v/>
      </c>
      <c r="AN76" s="50" t="str">
        <f t="shared" si="27"/>
        <v/>
      </c>
      <c r="AO76" s="51">
        <v>18</v>
      </c>
    </row>
    <row r="77" spans="1:41" x14ac:dyDescent="0.6">
      <c r="C77" s="46" t="str">
        <f>IF(ISBLANK(Mitarbeitende!$A12),"",Mitarbeitende!$A12)</f>
        <v/>
      </c>
      <c r="D77" s="52" t="str">
        <f t="shared" si="28"/>
        <v/>
      </c>
      <c r="E77" s="89"/>
      <c r="F77" s="90"/>
      <c r="G77" s="90"/>
      <c r="H77" s="86"/>
      <c r="I77" s="86"/>
      <c r="J77" s="86"/>
      <c r="K77" s="86"/>
      <c r="L77" s="86"/>
      <c r="M77" s="90"/>
      <c r="N77" s="90"/>
      <c r="O77" s="86"/>
      <c r="P77" s="86"/>
      <c r="Q77" s="86"/>
      <c r="R77" s="89"/>
      <c r="S77" s="86"/>
      <c r="T77" s="90"/>
      <c r="U77" s="90"/>
      <c r="V77" s="86"/>
      <c r="W77" s="86"/>
      <c r="X77" s="86"/>
      <c r="Y77" s="86"/>
      <c r="Z77" s="86"/>
      <c r="AA77" s="90"/>
      <c r="AB77" s="90"/>
      <c r="AC77" s="89"/>
      <c r="AD77" s="86"/>
      <c r="AE77" s="86"/>
      <c r="AF77" s="86"/>
      <c r="AG77" s="86"/>
      <c r="AH77" s="90"/>
      <c r="AI77" s="90"/>
      <c r="AJ77" s="52" t="str">
        <f t="shared" si="23"/>
        <v/>
      </c>
      <c r="AK77" s="47" t="str">
        <f t="shared" si="24"/>
        <v/>
      </c>
      <c r="AL77" s="48" t="str">
        <f t="shared" si="25"/>
        <v/>
      </c>
      <c r="AM77" s="49" t="str">
        <f t="shared" si="26"/>
        <v/>
      </c>
      <c r="AN77" s="50" t="str">
        <f t="shared" si="27"/>
        <v/>
      </c>
      <c r="AO77" s="51">
        <v>18</v>
      </c>
    </row>
    <row r="78" spans="1:41" x14ac:dyDescent="0.6">
      <c r="A78" s="61"/>
      <c r="C78" s="27" t="s">
        <v>35</v>
      </c>
      <c r="D78" s="53"/>
      <c r="E78" s="30"/>
      <c r="F78" s="28"/>
      <c r="G78" s="28"/>
      <c r="H78" s="29">
        <f>COUNTA(H68:H77)</f>
        <v>0</v>
      </c>
      <c r="I78" s="29">
        <f>COUNTA(I68:I77)</f>
        <v>0</v>
      </c>
      <c r="J78" s="29">
        <f>COUNTA(J68:J77)</f>
        <v>0</v>
      </c>
      <c r="K78" s="29">
        <f>COUNTA(K68:K77)</f>
        <v>0</v>
      </c>
      <c r="L78" s="29">
        <f>COUNTA(L68:L77)</f>
        <v>0</v>
      </c>
      <c r="M78" s="28"/>
      <c r="N78" s="28"/>
      <c r="O78" s="29">
        <f>COUNTA(O68:O77)</f>
        <v>0</v>
      </c>
      <c r="P78" s="29">
        <f>COUNTA(P68:P77)</f>
        <v>0</v>
      </c>
      <c r="Q78" s="29">
        <f>COUNTA(Q68:Q77)</f>
        <v>0</v>
      </c>
      <c r="R78" s="30"/>
      <c r="S78" s="29">
        <f>COUNTA(S68:S77)</f>
        <v>0</v>
      </c>
      <c r="T78" s="28"/>
      <c r="U78" s="28"/>
      <c r="V78" s="29">
        <f>COUNTA(V68:V77)</f>
        <v>0</v>
      </c>
      <c r="W78" s="29">
        <f>COUNTA(W68:W77)</f>
        <v>0</v>
      </c>
      <c r="X78" s="29">
        <f>COUNTA(X68:X77)</f>
        <v>0</v>
      </c>
      <c r="Y78" s="29">
        <f>COUNTA(Y68:Y77)</f>
        <v>0</v>
      </c>
      <c r="Z78" s="29">
        <f>COUNTA(Z68:Z77)</f>
        <v>0</v>
      </c>
      <c r="AA78" s="28"/>
      <c r="AB78" s="28"/>
      <c r="AC78" s="30"/>
      <c r="AD78" s="29">
        <f>COUNTA(AD68:AD77)</f>
        <v>0</v>
      </c>
      <c r="AE78" s="29">
        <f>COUNTA(AE68:AE77)</f>
        <v>0</v>
      </c>
      <c r="AF78" s="29">
        <f>COUNTA(AF68:AF77)</f>
        <v>0</v>
      </c>
      <c r="AG78" s="29">
        <f>COUNTA(AG68:AG77)</f>
        <v>0</v>
      </c>
      <c r="AH78" s="28"/>
      <c r="AI78" s="28"/>
      <c r="AJ78" s="53"/>
    </row>
    <row r="80" spans="1:41" x14ac:dyDescent="0.6">
      <c r="A80" s="57"/>
      <c r="C80" s="37" t="s">
        <v>37</v>
      </c>
      <c r="D80" s="70"/>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23"/>
      <c r="AJ80" s="70"/>
      <c r="AK80" s="13" t="s">
        <v>20</v>
      </c>
      <c r="AL80" s="14" t="s">
        <v>21</v>
      </c>
      <c r="AM80" s="15" t="s">
        <v>22</v>
      </c>
      <c r="AN80" s="16" t="s">
        <v>23</v>
      </c>
      <c r="AO80" s="17" t="s">
        <v>24</v>
      </c>
    </row>
    <row r="81" spans="1:41" x14ac:dyDescent="0.6">
      <c r="C81" s="18" t="s">
        <v>25</v>
      </c>
      <c r="D81" s="18"/>
      <c r="E81" s="21">
        <v>1</v>
      </c>
      <c r="F81" s="21">
        <v>2</v>
      </c>
      <c r="G81" s="21">
        <v>3</v>
      </c>
      <c r="H81" s="19">
        <v>4</v>
      </c>
      <c r="I81" s="21">
        <v>5</v>
      </c>
      <c r="J81" s="22">
        <v>6</v>
      </c>
      <c r="K81" s="22">
        <v>7</v>
      </c>
      <c r="L81" s="21">
        <v>8</v>
      </c>
      <c r="M81" s="21">
        <v>9</v>
      </c>
      <c r="N81" s="21">
        <v>10</v>
      </c>
      <c r="O81" s="21">
        <v>11</v>
      </c>
      <c r="P81" s="21">
        <v>12</v>
      </c>
      <c r="Q81" s="22">
        <v>13</v>
      </c>
      <c r="R81" s="22">
        <v>14</v>
      </c>
      <c r="S81" s="21">
        <v>15</v>
      </c>
      <c r="T81" s="21">
        <v>16</v>
      </c>
      <c r="U81" s="21">
        <v>17</v>
      </c>
      <c r="V81" s="21">
        <v>18</v>
      </c>
      <c r="W81" s="21">
        <v>19</v>
      </c>
      <c r="X81" s="22">
        <v>20</v>
      </c>
      <c r="Y81" s="22">
        <v>21</v>
      </c>
      <c r="Z81" s="21">
        <v>22</v>
      </c>
      <c r="AA81" s="21">
        <v>23</v>
      </c>
      <c r="AB81" s="21">
        <v>24</v>
      </c>
      <c r="AC81" s="21">
        <v>25</v>
      </c>
      <c r="AD81" s="21">
        <v>26</v>
      </c>
      <c r="AE81" s="22">
        <v>27</v>
      </c>
      <c r="AF81" s="22">
        <v>28</v>
      </c>
      <c r="AG81" s="21">
        <v>29</v>
      </c>
      <c r="AH81" s="21">
        <v>30</v>
      </c>
      <c r="AI81" s="23"/>
      <c r="AJ81" s="18" t="s">
        <v>76</v>
      </c>
      <c r="AK81" s="59" t="s">
        <v>4</v>
      </c>
      <c r="AL81" s="59" t="s">
        <v>77</v>
      </c>
      <c r="AM81" s="59" t="s">
        <v>78</v>
      </c>
      <c r="AN81" s="59" t="s">
        <v>79</v>
      </c>
      <c r="AO81" s="59" t="s">
        <v>80</v>
      </c>
    </row>
    <row r="82" spans="1:41" x14ac:dyDescent="0.6">
      <c r="C82" s="18" t="s">
        <v>27</v>
      </c>
      <c r="D82" s="18"/>
      <c r="E82" s="26" t="s">
        <v>30</v>
      </c>
      <c r="F82" s="26" t="s">
        <v>31</v>
      </c>
      <c r="G82" s="26" t="s">
        <v>32</v>
      </c>
      <c r="H82" s="24" t="s">
        <v>28</v>
      </c>
      <c r="I82" s="26" t="s">
        <v>33</v>
      </c>
      <c r="J82" s="25" t="s">
        <v>34</v>
      </c>
      <c r="K82" s="25" t="s">
        <v>29</v>
      </c>
      <c r="L82" s="26" t="s">
        <v>30</v>
      </c>
      <c r="M82" s="26" t="s">
        <v>31</v>
      </c>
      <c r="N82" s="26" t="s">
        <v>32</v>
      </c>
      <c r="O82" s="26" t="s">
        <v>28</v>
      </c>
      <c r="P82" s="26" t="s">
        <v>33</v>
      </c>
      <c r="Q82" s="25" t="s">
        <v>34</v>
      </c>
      <c r="R82" s="25" t="s">
        <v>29</v>
      </c>
      <c r="S82" s="26" t="s">
        <v>30</v>
      </c>
      <c r="T82" s="26" t="s">
        <v>31</v>
      </c>
      <c r="U82" s="26" t="s">
        <v>32</v>
      </c>
      <c r="V82" s="26" t="s">
        <v>28</v>
      </c>
      <c r="W82" s="26" t="s">
        <v>33</v>
      </c>
      <c r="X82" s="25" t="s">
        <v>34</v>
      </c>
      <c r="Y82" s="25" t="s">
        <v>29</v>
      </c>
      <c r="Z82" s="26" t="s">
        <v>30</v>
      </c>
      <c r="AA82" s="26" t="s">
        <v>31</v>
      </c>
      <c r="AB82" s="26" t="s">
        <v>32</v>
      </c>
      <c r="AC82" s="26" t="s">
        <v>28</v>
      </c>
      <c r="AD82" s="26" t="s">
        <v>33</v>
      </c>
      <c r="AE82" s="25" t="s">
        <v>34</v>
      </c>
      <c r="AF82" s="25" t="s">
        <v>29</v>
      </c>
      <c r="AG82" s="26" t="s">
        <v>30</v>
      </c>
      <c r="AH82" s="26" t="s">
        <v>31</v>
      </c>
      <c r="AI82" s="23"/>
      <c r="AJ82" s="18" t="s">
        <v>59</v>
      </c>
      <c r="AK82" s="59" t="s">
        <v>81</v>
      </c>
      <c r="AL82" s="59" t="s">
        <v>81</v>
      </c>
      <c r="AM82" s="59" t="s">
        <v>82</v>
      </c>
      <c r="AN82" s="59" t="s">
        <v>83</v>
      </c>
      <c r="AO82" s="59" t="s">
        <v>84</v>
      </c>
    </row>
    <row r="83" spans="1:41" x14ac:dyDescent="0.6">
      <c r="A83" s="33"/>
      <c r="C83" s="46" t="str">
        <f>IF(ISBLANK(Mitarbeitende!$A3),"",Mitarbeitende!$A3)</f>
        <v>Hier Mitarbeiter eintragen</v>
      </c>
      <c r="D83" s="52">
        <f>AJ68</f>
        <v>-3</v>
      </c>
      <c r="E83" s="86"/>
      <c r="F83" s="86"/>
      <c r="G83" s="86"/>
      <c r="H83" s="89"/>
      <c r="I83" s="86"/>
      <c r="J83" s="90"/>
      <c r="K83" s="90"/>
      <c r="L83" s="86"/>
      <c r="M83" s="86"/>
      <c r="N83" s="86"/>
      <c r="O83" s="86"/>
      <c r="P83" s="86"/>
      <c r="Q83" s="90"/>
      <c r="R83" s="90"/>
      <c r="S83" s="86"/>
      <c r="T83" s="86"/>
      <c r="U83" s="86"/>
      <c r="V83" s="86"/>
      <c r="W83" s="86"/>
      <c r="X83" s="90"/>
      <c r="Y83" s="90"/>
      <c r="Z83" s="86"/>
      <c r="AA83" s="86"/>
      <c r="AB83" s="86"/>
      <c r="AC83" s="86"/>
      <c r="AD83" s="86"/>
      <c r="AE83" s="90"/>
      <c r="AF83" s="90"/>
      <c r="AG83" s="86"/>
      <c r="AH83" s="86"/>
      <c r="AI83" s="88"/>
      <c r="AJ83" s="52">
        <f t="shared" ref="AJ83:AJ92" si="29">IFERROR(D83-COUNTIF(E83:AI83,"U"),"")</f>
        <v>-3</v>
      </c>
      <c r="AK83" s="47">
        <f t="shared" ref="AK83:AK92" si="30">IF($C83="","",COUNTIF(E83:AH83,"U"))</f>
        <v>0</v>
      </c>
      <c r="AL83" s="48">
        <f t="shared" ref="AL83:AL92" si="31">IF($C83="","",COUNTIF(E83:AH83,"K"))</f>
        <v>0</v>
      </c>
      <c r="AM83" s="49">
        <f t="shared" ref="AM83:AM92" si="32">IF($C83="","",COUNTIF(E83:AH83,"S"))</f>
        <v>0</v>
      </c>
      <c r="AN83" s="50">
        <f t="shared" ref="AN83:AN92" si="33">IF($C83="","",COUNTIF(E83:AH83,"H"))</f>
        <v>0</v>
      </c>
      <c r="AO83" s="51">
        <v>21</v>
      </c>
    </row>
    <row r="84" spans="1:41" x14ac:dyDescent="0.6">
      <c r="C84" s="46" t="str">
        <f>IF(ISBLANK(Mitarbeitende!$A4),"",Mitarbeitende!$A4)</f>
        <v/>
      </c>
      <c r="D84" s="52" t="str">
        <f t="shared" ref="D84:D92" si="34">AJ69</f>
        <v/>
      </c>
      <c r="E84" s="86"/>
      <c r="F84" s="86"/>
      <c r="G84" s="86"/>
      <c r="H84" s="89"/>
      <c r="I84" s="86"/>
      <c r="J84" s="90"/>
      <c r="K84" s="90"/>
      <c r="L84" s="86"/>
      <c r="M84" s="86"/>
      <c r="N84" s="86"/>
      <c r="O84" s="86"/>
      <c r="P84" s="86"/>
      <c r="Q84" s="90"/>
      <c r="R84" s="90"/>
      <c r="S84" s="86"/>
      <c r="T84" s="86"/>
      <c r="U84" s="86"/>
      <c r="V84" s="86"/>
      <c r="W84" s="86"/>
      <c r="X84" s="90"/>
      <c r="Y84" s="90"/>
      <c r="Z84" s="86"/>
      <c r="AA84" s="86"/>
      <c r="AB84" s="86"/>
      <c r="AC84" s="86"/>
      <c r="AD84" s="86"/>
      <c r="AE84" s="90"/>
      <c r="AF84" s="90"/>
      <c r="AG84" s="86"/>
      <c r="AH84" s="86"/>
      <c r="AI84" s="88"/>
      <c r="AJ84" s="52" t="str">
        <f t="shared" si="29"/>
        <v/>
      </c>
      <c r="AK84" s="47" t="str">
        <f t="shared" si="30"/>
        <v/>
      </c>
      <c r="AL84" s="48" t="str">
        <f t="shared" si="31"/>
        <v/>
      </c>
      <c r="AM84" s="49" t="str">
        <f t="shared" si="32"/>
        <v/>
      </c>
      <c r="AN84" s="50" t="str">
        <f t="shared" si="33"/>
        <v/>
      </c>
      <c r="AO84" s="51">
        <v>21</v>
      </c>
    </row>
    <row r="85" spans="1:41" x14ac:dyDescent="0.6">
      <c r="C85" s="46" t="str">
        <f>IF(ISBLANK(Mitarbeitende!$A5),"",Mitarbeitende!$A5)</f>
        <v/>
      </c>
      <c r="D85" s="52" t="str">
        <f t="shared" si="34"/>
        <v/>
      </c>
      <c r="E85" s="86"/>
      <c r="F85" s="86"/>
      <c r="G85" s="86"/>
      <c r="H85" s="89"/>
      <c r="I85" s="86"/>
      <c r="J85" s="90"/>
      <c r="K85" s="90"/>
      <c r="L85" s="86"/>
      <c r="M85" s="86"/>
      <c r="N85" s="86"/>
      <c r="O85" s="86"/>
      <c r="P85" s="86"/>
      <c r="Q85" s="90"/>
      <c r="R85" s="90"/>
      <c r="S85" s="86"/>
      <c r="T85" s="86"/>
      <c r="U85" s="86"/>
      <c r="V85" s="86"/>
      <c r="W85" s="86"/>
      <c r="X85" s="90"/>
      <c r="Y85" s="90"/>
      <c r="Z85" s="86"/>
      <c r="AA85" s="86"/>
      <c r="AB85" s="86"/>
      <c r="AC85" s="86"/>
      <c r="AD85" s="86"/>
      <c r="AE85" s="90"/>
      <c r="AF85" s="90"/>
      <c r="AG85" s="86"/>
      <c r="AH85" s="86"/>
      <c r="AI85" s="88"/>
      <c r="AJ85" s="52" t="str">
        <f t="shared" si="29"/>
        <v/>
      </c>
      <c r="AK85" s="47" t="str">
        <f t="shared" si="30"/>
        <v/>
      </c>
      <c r="AL85" s="48" t="str">
        <f t="shared" si="31"/>
        <v/>
      </c>
      <c r="AM85" s="49" t="str">
        <f t="shared" si="32"/>
        <v/>
      </c>
      <c r="AN85" s="50" t="str">
        <f t="shared" si="33"/>
        <v/>
      </c>
      <c r="AO85" s="51">
        <v>21</v>
      </c>
    </row>
    <row r="86" spans="1:41" x14ac:dyDescent="0.6">
      <c r="C86" s="46" t="str">
        <f>IF(ISBLANK(Mitarbeitende!$A6),"",Mitarbeitende!$A6)</f>
        <v/>
      </c>
      <c r="D86" s="52" t="str">
        <f t="shared" si="34"/>
        <v/>
      </c>
      <c r="E86" s="86"/>
      <c r="F86" s="86"/>
      <c r="G86" s="86"/>
      <c r="H86" s="89"/>
      <c r="I86" s="86"/>
      <c r="J86" s="90"/>
      <c r="K86" s="90"/>
      <c r="L86" s="86"/>
      <c r="M86" s="86"/>
      <c r="N86" s="86"/>
      <c r="O86" s="86"/>
      <c r="P86" s="86"/>
      <c r="Q86" s="90"/>
      <c r="R86" s="90"/>
      <c r="S86" s="86"/>
      <c r="T86" s="86"/>
      <c r="U86" s="86"/>
      <c r="V86" s="86"/>
      <c r="W86" s="86"/>
      <c r="X86" s="90"/>
      <c r="Y86" s="90"/>
      <c r="Z86" s="86"/>
      <c r="AA86" s="86"/>
      <c r="AB86" s="86"/>
      <c r="AC86" s="86"/>
      <c r="AD86" s="86"/>
      <c r="AE86" s="90"/>
      <c r="AF86" s="90"/>
      <c r="AG86" s="86"/>
      <c r="AH86" s="86"/>
      <c r="AI86" s="88"/>
      <c r="AJ86" s="52" t="str">
        <f t="shared" si="29"/>
        <v/>
      </c>
      <c r="AK86" s="47" t="str">
        <f t="shared" si="30"/>
        <v/>
      </c>
      <c r="AL86" s="48" t="str">
        <f t="shared" si="31"/>
        <v/>
      </c>
      <c r="AM86" s="49" t="str">
        <f t="shared" si="32"/>
        <v/>
      </c>
      <c r="AN86" s="50" t="str">
        <f t="shared" si="33"/>
        <v/>
      </c>
      <c r="AO86" s="51">
        <v>21</v>
      </c>
    </row>
    <row r="87" spans="1:41" x14ac:dyDescent="0.6">
      <c r="C87" s="46" t="str">
        <f>IF(ISBLANK(Mitarbeitende!$A7),"",Mitarbeitende!$A7)</f>
        <v/>
      </c>
      <c r="D87" s="52" t="str">
        <f t="shared" si="34"/>
        <v/>
      </c>
      <c r="E87" s="86"/>
      <c r="F87" s="86"/>
      <c r="G87" s="86"/>
      <c r="H87" s="89"/>
      <c r="I87" s="86"/>
      <c r="J87" s="90"/>
      <c r="K87" s="90"/>
      <c r="L87" s="86"/>
      <c r="M87" s="86"/>
      <c r="N87" s="86"/>
      <c r="O87" s="86"/>
      <c r="P87" s="86"/>
      <c r="Q87" s="90"/>
      <c r="R87" s="90"/>
      <c r="S87" s="86"/>
      <c r="T87" s="86"/>
      <c r="U87" s="86"/>
      <c r="V87" s="86"/>
      <c r="W87" s="86"/>
      <c r="X87" s="90"/>
      <c r="Y87" s="90"/>
      <c r="Z87" s="86"/>
      <c r="AA87" s="86"/>
      <c r="AB87" s="86"/>
      <c r="AC87" s="86"/>
      <c r="AD87" s="86"/>
      <c r="AE87" s="90"/>
      <c r="AF87" s="90"/>
      <c r="AG87" s="86"/>
      <c r="AH87" s="86"/>
      <c r="AI87" s="88"/>
      <c r="AJ87" s="52" t="str">
        <f t="shared" si="29"/>
        <v/>
      </c>
      <c r="AK87" s="47" t="str">
        <f t="shared" si="30"/>
        <v/>
      </c>
      <c r="AL87" s="48" t="str">
        <f t="shared" si="31"/>
        <v/>
      </c>
      <c r="AM87" s="49" t="str">
        <f t="shared" si="32"/>
        <v/>
      </c>
      <c r="AN87" s="50" t="str">
        <f t="shared" si="33"/>
        <v/>
      </c>
      <c r="AO87" s="51">
        <v>21</v>
      </c>
    </row>
    <row r="88" spans="1:41" x14ac:dyDescent="0.6">
      <c r="C88" s="46" t="str">
        <f>IF(ISBLANK(Mitarbeitende!$A8),"",Mitarbeitende!$A8)</f>
        <v/>
      </c>
      <c r="D88" s="52" t="str">
        <f t="shared" si="34"/>
        <v/>
      </c>
      <c r="E88" s="86"/>
      <c r="F88" s="86"/>
      <c r="G88" s="86"/>
      <c r="H88" s="89"/>
      <c r="I88" s="86"/>
      <c r="J88" s="90"/>
      <c r="K88" s="90"/>
      <c r="L88" s="86"/>
      <c r="M88" s="86"/>
      <c r="N88" s="86"/>
      <c r="O88" s="86"/>
      <c r="P88" s="86"/>
      <c r="Q88" s="90"/>
      <c r="R88" s="90"/>
      <c r="S88" s="86"/>
      <c r="T88" s="86"/>
      <c r="U88" s="86"/>
      <c r="V88" s="86"/>
      <c r="W88" s="86"/>
      <c r="X88" s="90"/>
      <c r="Y88" s="90"/>
      <c r="Z88" s="86"/>
      <c r="AA88" s="86"/>
      <c r="AB88" s="86"/>
      <c r="AC88" s="86"/>
      <c r="AD88" s="86"/>
      <c r="AE88" s="90"/>
      <c r="AF88" s="90"/>
      <c r="AG88" s="86"/>
      <c r="AH88" s="86"/>
      <c r="AI88" s="88"/>
      <c r="AJ88" s="52" t="str">
        <f t="shared" si="29"/>
        <v/>
      </c>
      <c r="AK88" s="47" t="str">
        <f t="shared" si="30"/>
        <v/>
      </c>
      <c r="AL88" s="48" t="str">
        <f t="shared" si="31"/>
        <v/>
      </c>
      <c r="AM88" s="49" t="str">
        <f t="shared" si="32"/>
        <v/>
      </c>
      <c r="AN88" s="50" t="str">
        <f t="shared" si="33"/>
        <v/>
      </c>
      <c r="AO88" s="51">
        <v>21</v>
      </c>
    </row>
    <row r="89" spans="1:41" x14ac:dyDescent="0.6">
      <c r="C89" s="46" t="str">
        <f>IF(ISBLANK(Mitarbeitende!$A9),"",Mitarbeitende!$A9)</f>
        <v/>
      </c>
      <c r="D89" s="52" t="str">
        <f t="shared" si="34"/>
        <v/>
      </c>
      <c r="E89" s="86"/>
      <c r="F89" s="86"/>
      <c r="G89" s="86"/>
      <c r="H89" s="89"/>
      <c r="I89" s="86"/>
      <c r="J89" s="90"/>
      <c r="K89" s="90"/>
      <c r="L89" s="86"/>
      <c r="M89" s="86"/>
      <c r="N89" s="86"/>
      <c r="O89" s="86"/>
      <c r="P89" s="86"/>
      <c r="Q89" s="90"/>
      <c r="R89" s="90"/>
      <c r="S89" s="86"/>
      <c r="T89" s="86"/>
      <c r="U89" s="86"/>
      <c r="V89" s="86"/>
      <c r="W89" s="86"/>
      <c r="X89" s="90"/>
      <c r="Y89" s="90"/>
      <c r="Z89" s="86"/>
      <c r="AA89" s="86"/>
      <c r="AB89" s="86"/>
      <c r="AC89" s="86"/>
      <c r="AD89" s="86"/>
      <c r="AE89" s="90"/>
      <c r="AF89" s="90"/>
      <c r="AG89" s="86"/>
      <c r="AH89" s="86"/>
      <c r="AI89" s="88"/>
      <c r="AJ89" s="52" t="str">
        <f t="shared" si="29"/>
        <v/>
      </c>
      <c r="AK89" s="47" t="str">
        <f t="shared" si="30"/>
        <v/>
      </c>
      <c r="AL89" s="48" t="str">
        <f t="shared" si="31"/>
        <v/>
      </c>
      <c r="AM89" s="49" t="str">
        <f t="shared" si="32"/>
        <v/>
      </c>
      <c r="AN89" s="50" t="str">
        <f t="shared" si="33"/>
        <v/>
      </c>
      <c r="AO89" s="51">
        <v>21</v>
      </c>
    </row>
    <row r="90" spans="1:41" x14ac:dyDescent="0.6">
      <c r="C90" s="46" t="str">
        <f>IF(ISBLANK(Mitarbeitende!$A10),"",Mitarbeitende!$A10)</f>
        <v/>
      </c>
      <c r="D90" s="52" t="str">
        <f t="shared" si="34"/>
        <v/>
      </c>
      <c r="E90" s="86"/>
      <c r="F90" s="86"/>
      <c r="G90" s="86"/>
      <c r="H90" s="89"/>
      <c r="I90" s="86"/>
      <c r="J90" s="90"/>
      <c r="K90" s="90"/>
      <c r="L90" s="86"/>
      <c r="M90" s="86"/>
      <c r="N90" s="86"/>
      <c r="O90" s="86"/>
      <c r="P90" s="86"/>
      <c r="Q90" s="90"/>
      <c r="R90" s="90"/>
      <c r="S90" s="86"/>
      <c r="T90" s="86"/>
      <c r="U90" s="86"/>
      <c r="V90" s="86"/>
      <c r="W90" s="86"/>
      <c r="X90" s="90"/>
      <c r="Y90" s="90"/>
      <c r="Z90" s="86"/>
      <c r="AA90" s="86"/>
      <c r="AB90" s="86"/>
      <c r="AC90" s="86"/>
      <c r="AD90" s="86"/>
      <c r="AE90" s="90"/>
      <c r="AF90" s="90"/>
      <c r="AG90" s="86"/>
      <c r="AH90" s="86"/>
      <c r="AI90" s="88"/>
      <c r="AJ90" s="52" t="str">
        <f t="shared" si="29"/>
        <v/>
      </c>
      <c r="AK90" s="47" t="str">
        <f t="shared" si="30"/>
        <v/>
      </c>
      <c r="AL90" s="48" t="str">
        <f t="shared" si="31"/>
        <v/>
      </c>
      <c r="AM90" s="49" t="str">
        <f t="shared" si="32"/>
        <v/>
      </c>
      <c r="AN90" s="50" t="str">
        <f t="shared" si="33"/>
        <v/>
      </c>
      <c r="AO90" s="51">
        <v>21</v>
      </c>
    </row>
    <row r="91" spans="1:41" x14ac:dyDescent="0.6">
      <c r="C91" s="46" t="str">
        <f>IF(ISBLANK(Mitarbeitende!$A11),"",Mitarbeitende!$A11)</f>
        <v/>
      </c>
      <c r="D91" s="52" t="str">
        <f t="shared" si="34"/>
        <v/>
      </c>
      <c r="E91" s="86"/>
      <c r="F91" s="86"/>
      <c r="G91" s="86"/>
      <c r="H91" s="89"/>
      <c r="I91" s="86"/>
      <c r="J91" s="90"/>
      <c r="K91" s="90"/>
      <c r="L91" s="86"/>
      <c r="M91" s="86"/>
      <c r="N91" s="86"/>
      <c r="O91" s="86"/>
      <c r="P91" s="86"/>
      <c r="Q91" s="90"/>
      <c r="R91" s="90"/>
      <c r="S91" s="86"/>
      <c r="T91" s="86"/>
      <c r="U91" s="86"/>
      <c r="V91" s="86"/>
      <c r="W91" s="86"/>
      <c r="X91" s="90"/>
      <c r="Y91" s="90"/>
      <c r="Z91" s="86"/>
      <c r="AA91" s="86"/>
      <c r="AB91" s="86"/>
      <c r="AC91" s="86"/>
      <c r="AD91" s="86"/>
      <c r="AE91" s="90"/>
      <c r="AF91" s="90"/>
      <c r="AG91" s="86"/>
      <c r="AH91" s="86"/>
      <c r="AI91" s="88"/>
      <c r="AJ91" s="52" t="str">
        <f t="shared" si="29"/>
        <v/>
      </c>
      <c r="AK91" s="47" t="str">
        <f t="shared" si="30"/>
        <v/>
      </c>
      <c r="AL91" s="48" t="str">
        <f t="shared" si="31"/>
        <v/>
      </c>
      <c r="AM91" s="49" t="str">
        <f t="shared" si="32"/>
        <v/>
      </c>
      <c r="AN91" s="50" t="str">
        <f t="shared" si="33"/>
        <v/>
      </c>
      <c r="AO91" s="51">
        <v>21</v>
      </c>
    </row>
    <row r="92" spans="1:41" x14ac:dyDescent="0.6">
      <c r="C92" s="46" t="str">
        <f>IF(ISBLANK(Mitarbeitende!$A12),"",Mitarbeitende!$A12)</f>
        <v/>
      </c>
      <c r="D92" s="52" t="str">
        <f t="shared" si="34"/>
        <v/>
      </c>
      <c r="E92" s="86"/>
      <c r="F92" s="86"/>
      <c r="G92" s="86"/>
      <c r="H92" s="89"/>
      <c r="I92" s="86"/>
      <c r="J92" s="90"/>
      <c r="K92" s="90"/>
      <c r="L92" s="86"/>
      <c r="M92" s="86"/>
      <c r="N92" s="86"/>
      <c r="O92" s="86"/>
      <c r="P92" s="86"/>
      <c r="Q92" s="90"/>
      <c r="R92" s="90"/>
      <c r="S92" s="86"/>
      <c r="T92" s="86"/>
      <c r="U92" s="86"/>
      <c r="V92" s="86"/>
      <c r="W92" s="86"/>
      <c r="X92" s="90"/>
      <c r="Y92" s="90"/>
      <c r="Z92" s="86"/>
      <c r="AA92" s="86"/>
      <c r="AB92" s="86"/>
      <c r="AC92" s="86"/>
      <c r="AD92" s="86"/>
      <c r="AE92" s="90"/>
      <c r="AF92" s="90"/>
      <c r="AG92" s="86"/>
      <c r="AH92" s="86"/>
      <c r="AI92" s="88"/>
      <c r="AJ92" s="52" t="str">
        <f t="shared" si="29"/>
        <v/>
      </c>
      <c r="AK92" s="47" t="str">
        <f t="shared" si="30"/>
        <v/>
      </c>
      <c r="AL92" s="48" t="str">
        <f t="shared" si="31"/>
        <v/>
      </c>
      <c r="AM92" s="49" t="str">
        <f t="shared" si="32"/>
        <v/>
      </c>
      <c r="AN92" s="50" t="str">
        <f t="shared" si="33"/>
        <v/>
      </c>
      <c r="AO92" s="51">
        <v>21</v>
      </c>
    </row>
    <row r="93" spans="1:41" x14ac:dyDescent="0.6">
      <c r="A93" s="61"/>
      <c r="C93" s="27" t="s">
        <v>35</v>
      </c>
      <c r="D93" s="53"/>
      <c r="E93" s="29">
        <f>COUNTA(E83:E92)</f>
        <v>0</v>
      </c>
      <c r="F93" s="29">
        <f>COUNTA(F83:F92)</f>
        <v>0</v>
      </c>
      <c r="G93" s="29">
        <f>COUNTA(G83:G92)</f>
        <v>0</v>
      </c>
      <c r="H93" s="30"/>
      <c r="I93" s="29">
        <f>COUNTA(I83:I92)</f>
        <v>0</v>
      </c>
      <c r="J93" s="28"/>
      <c r="K93" s="28"/>
      <c r="L93" s="29">
        <f>COUNTA(L83:L92)</f>
        <v>0</v>
      </c>
      <c r="M93" s="29">
        <f>COUNTA(M83:M92)</f>
        <v>0</v>
      </c>
      <c r="N93" s="29">
        <f>COUNTA(N83:N92)</f>
        <v>0</v>
      </c>
      <c r="O93" s="29">
        <f>COUNTA(O83:O92)</f>
        <v>0</v>
      </c>
      <c r="P93" s="29">
        <f>COUNTA(P83:P92)</f>
        <v>0</v>
      </c>
      <c r="Q93" s="28"/>
      <c r="R93" s="28"/>
      <c r="S93" s="29">
        <f>COUNTA(S83:S92)</f>
        <v>0</v>
      </c>
      <c r="T93" s="29">
        <f>COUNTA(T83:T92)</f>
        <v>0</v>
      </c>
      <c r="U93" s="29">
        <f>COUNTA(U83:U92)</f>
        <v>0</v>
      </c>
      <c r="V93" s="29">
        <f>COUNTA(V83:V92)</f>
        <v>0</v>
      </c>
      <c r="W93" s="29">
        <f>COUNTA(W83:W92)</f>
        <v>0</v>
      </c>
      <c r="X93" s="28"/>
      <c r="Y93" s="28"/>
      <c r="Z93" s="29">
        <f>COUNTA(Z83:Z92)</f>
        <v>0</v>
      </c>
      <c r="AA93" s="29">
        <f>COUNTA(AA83:AA92)</f>
        <v>0</v>
      </c>
      <c r="AB93" s="29">
        <f>COUNTA(AB83:AB92)</f>
        <v>0</v>
      </c>
      <c r="AC93" s="29">
        <f>COUNTA(AC83:AC92)</f>
        <v>0</v>
      </c>
      <c r="AD93" s="29">
        <f>COUNTA(AD83:AD92)</f>
        <v>0</v>
      </c>
      <c r="AE93" s="28"/>
      <c r="AF93" s="28"/>
      <c r="AG93" s="29">
        <f>COUNTA(AG83:AG92)</f>
        <v>0</v>
      </c>
      <c r="AH93" s="29">
        <f>COUNTA(AH83:AH92)</f>
        <v>0</v>
      </c>
      <c r="AI93" s="23"/>
      <c r="AJ93" s="53"/>
    </row>
    <row r="95" spans="1:41" x14ac:dyDescent="0.6">
      <c r="A95" s="57"/>
      <c r="C95" s="37" t="s">
        <v>38</v>
      </c>
      <c r="D95" s="70"/>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70"/>
      <c r="AK95" s="13" t="s">
        <v>20</v>
      </c>
      <c r="AL95" s="14" t="s">
        <v>21</v>
      </c>
      <c r="AM95" s="15" t="s">
        <v>22</v>
      </c>
      <c r="AN95" s="16" t="s">
        <v>23</v>
      </c>
      <c r="AO95" s="17" t="s">
        <v>24</v>
      </c>
    </row>
    <row r="96" spans="1:41" x14ac:dyDescent="0.6">
      <c r="C96" s="18" t="s">
        <v>25</v>
      </c>
      <c r="D96" s="18"/>
      <c r="E96" s="21">
        <v>1</v>
      </c>
      <c r="F96" s="21">
        <v>2</v>
      </c>
      <c r="G96" s="21">
        <v>3</v>
      </c>
      <c r="H96" s="22">
        <v>4</v>
      </c>
      <c r="I96" s="22">
        <v>5</v>
      </c>
      <c r="J96" s="147">
        <v>6</v>
      </c>
      <c r="K96" s="147">
        <v>7</v>
      </c>
      <c r="L96" s="147">
        <v>8</v>
      </c>
      <c r="M96" s="147">
        <v>9</v>
      </c>
      <c r="N96" s="147">
        <v>10</v>
      </c>
      <c r="O96" s="22">
        <v>11</v>
      </c>
      <c r="P96" s="22">
        <v>12</v>
      </c>
      <c r="Q96" s="147">
        <v>13</v>
      </c>
      <c r="R96" s="147">
        <v>14</v>
      </c>
      <c r="S96" s="147">
        <v>15</v>
      </c>
      <c r="T96" s="147">
        <v>16</v>
      </c>
      <c r="U96" s="147">
        <v>17</v>
      </c>
      <c r="V96" s="22">
        <v>18</v>
      </c>
      <c r="W96" s="22">
        <v>19</v>
      </c>
      <c r="X96" s="147">
        <v>20</v>
      </c>
      <c r="Y96" s="147">
        <v>21</v>
      </c>
      <c r="Z96" s="147">
        <v>22</v>
      </c>
      <c r="AA96" s="147">
        <v>23</v>
      </c>
      <c r="AB96" s="147">
        <v>24</v>
      </c>
      <c r="AC96" s="22">
        <v>25</v>
      </c>
      <c r="AD96" s="22">
        <v>26</v>
      </c>
      <c r="AE96" s="147">
        <v>27</v>
      </c>
      <c r="AF96" s="147">
        <v>28</v>
      </c>
      <c r="AG96" s="147">
        <v>29</v>
      </c>
      <c r="AH96" s="147">
        <v>30</v>
      </c>
      <c r="AI96" s="147">
        <v>31</v>
      </c>
      <c r="AJ96" s="18" t="s">
        <v>76</v>
      </c>
      <c r="AK96" s="59" t="s">
        <v>4</v>
      </c>
      <c r="AL96" s="59" t="s">
        <v>77</v>
      </c>
      <c r="AM96" s="59" t="s">
        <v>78</v>
      </c>
      <c r="AN96" s="59" t="s">
        <v>79</v>
      </c>
      <c r="AO96" s="59" t="s">
        <v>80</v>
      </c>
    </row>
    <row r="97" spans="1:41" x14ac:dyDescent="0.6">
      <c r="C97" s="18" t="s">
        <v>27</v>
      </c>
      <c r="D97" s="18"/>
      <c r="E97" s="26" t="s">
        <v>32</v>
      </c>
      <c r="F97" s="26" t="s">
        <v>28</v>
      </c>
      <c r="G97" s="26" t="s">
        <v>33</v>
      </c>
      <c r="H97" s="25" t="s">
        <v>34</v>
      </c>
      <c r="I97" s="25" t="s">
        <v>29</v>
      </c>
      <c r="J97" s="148" t="s">
        <v>30</v>
      </c>
      <c r="K97" s="148" t="s">
        <v>31</v>
      </c>
      <c r="L97" s="148" t="s">
        <v>32</v>
      </c>
      <c r="M97" s="148" t="s">
        <v>28</v>
      </c>
      <c r="N97" s="148" t="s">
        <v>33</v>
      </c>
      <c r="O97" s="25" t="s">
        <v>34</v>
      </c>
      <c r="P97" s="25" t="s">
        <v>29</v>
      </c>
      <c r="Q97" s="148" t="s">
        <v>30</v>
      </c>
      <c r="R97" s="148" t="s">
        <v>31</v>
      </c>
      <c r="S97" s="148" t="s">
        <v>32</v>
      </c>
      <c r="T97" s="148" t="s">
        <v>28</v>
      </c>
      <c r="U97" s="148" t="s">
        <v>33</v>
      </c>
      <c r="V97" s="25" t="s">
        <v>34</v>
      </c>
      <c r="W97" s="25" t="s">
        <v>29</v>
      </c>
      <c r="X97" s="148" t="s">
        <v>30</v>
      </c>
      <c r="Y97" s="148" t="s">
        <v>31</v>
      </c>
      <c r="Z97" s="148" t="s">
        <v>32</v>
      </c>
      <c r="AA97" s="148" t="s">
        <v>28</v>
      </c>
      <c r="AB97" s="148" t="s">
        <v>33</v>
      </c>
      <c r="AC97" s="25" t="s">
        <v>34</v>
      </c>
      <c r="AD97" s="25" t="s">
        <v>29</v>
      </c>
      <c r="AE97" s="148" t="s">
        <v>30</v>
      </c>
      <c r="AF97" s="148" t="s">
        <v>31</v>
      </c>
      <c r="AG97" s="148" t="s">
        <v>32</v>
      </c>
      <c r="AH97" s="148" t="s">
        <v>28</v>
      </c>
      <c r="AI97" s="148" t="s">
        <v>33</v>
      </c>
      <c r="AJ97" s="18" t="s">
        <v>59</v>
      </c>
      <c r="AK97" s="59" t="s">
        <v>81</v>
      </c>
      <c r="AL97" s="59" t="s">
        <v>81</v>
      </c>
      <c r="AM97" s="59" t="s">
        <v>82</v>
      </c>
      <c r="AN97" s="59" t="s">
        <v>83</v>
      </c>
      <c r="AO97" s="59" t="s">
        <v>84</v>
      </c>
    </row>
    <row r="98" spans="1:41" x14ac:dyDescent="0.6">
      <c r="A98" s="33"/>
      <c r="C98" s="46" t="str">
        <f>IF(ISBLANK(Mitarbeitende!$A3),"",Mitarbeitende!$A3)</f>
        <v>Hier Mitarbeiter eintragen</v>
      </c>
      <c r="D98" s="52">
        <f>AJ83</f>
        <v>-3</v>
      </c>
      <c r="E98" s="86"/>
      <c r="F98" s="86"/>
      <c r="G98" s="86"/>
      <c r="H98" s="90"/>
      <c r="I98" s="90"/>
      <c r="J98" s="149"/>
      <c r="K98" s="149"/>
      <c r="L98" s="149"/>
      <c r="M98" s="149"/>
      <c r="N98" s="149"/>
      <c r="O98" s="90"/>
      <c r="P98" s="90"/>
      <c r="Q98" s="149"/>
      <c r="R98" s="149"/>
      <c r="S98" s="149"/>
      <c r="T98" s="149"/>
      <c r="U98" s="149"/>
      <c r="V98" s="90"/>
      <c r="W98" s="90"/>
      <c r="X98" s="149"/>
      <c r="Y98" s="149"/>
      <c r="Z98" s="149"/>
      <c r="AA98" s="149"/>
      <c r="AB98" s="149"/>
      <c r="AC98" s="90"/>
      <c r="AD98" s="90"/>
      <c r="AE98" s="149"/>
      <c r="AF98" s="149"/>
      <c r="AG98" s="149"/>
      <c r="AH98" s="149"/>
      <c r="AI98" s="149"/>
      <c r="AJ98" s="52">
        <f t="shared" ref="AJ98:AJ107" si="35">IFERROR(D98-COUNTIF(E98:AI98,"U"),"")</f>
        <v>-3</v>
      </c>
      <c r="AK98" s="47">
        <f t="shared" ref="AK98:AK107" si="36">IF($C98="","",COUNTIF(E98:AI98,"U"))</f>
        <v>0</v>
      </c>
      <c r="AL98" s="48">
        <f t="shared" ref="AL98:AL107" si="37">IF($C98="","",COUNTIF(E98:AI98,"K"))</f>
        <v>0</v>
      </c>
      <c r="AM98" s="49">
        <f t="shared" ref="AM98:AM107" si="38">IF($C98="","",COUNTIF(E98:AI98,"S"))</f>
        <v>0</v>
      </c>
      <c r="AN98" s="50">
        <f t="shared" ref="AN98:AN107" si="39">IF($C98="","",COUNTIF(E98:AI98,"H"))</f>
        <v>0</v>
      </c>
      <c r="AO98" s="51">
        <v>23</v>
      </c>
    </row>
    <row r="99" spans="1:41" x14ac:dyDescent="0.6">
      <c r="C99" s="46" t="str">
        <f>IF(ISBLANK(Mitarbeitende!$A4),"",Mitarbeitende!$A4)</f>
        <v/>
      </c>
      <c r="D99" s="52" t="str">
        <f t="shared" ref="D99:D107" si="40">AJ84</f>
        <v/>
      </c>
      <c r="E99" s="86"/>
      <c r="F99" s="86"/>
      <c r="G99" s="86"/>
      <c r="H99" s="90"/>
      <c r="I99" s="90"/>
      <c r="J99" s="149"/>
      <c r="K99" s="149"/>
      <c r="L99" s="149"/>
      <c r="M99" s="149"/>
      <c r="N99" s="149"/>
      <c r="O99" s="90"/>
      <c r="P99" s="90"/>
      <c r="Q99" s="149"/>
      <c r="R99" s="149"/>
      <c r="S99" s="149"/>
      <c r="T99" s="149"/>
      <c r="U99" s="149"/>
      <c r="V99" s="90"/>
      <c r="W99" s="90"/>
      <c r="X99" s="149"/>
      <c r="Y99" s="149"/>
      <c r="Z99" s="149"/>
      <c r="AA99" s="149"/>
      <c r="AB99" s="149"/>
      <c r="AC99" s="90"/>
      <c r="AD99" s="90"/>
      <c r="AE99" s="149"/>
      <c r="AF99" s="149"/>
      <c r="AG99" s="149"/>
      <c r="AH99" s="149"/>
      <c r="AI99" s="149"/>
      <c r="AJ99" s="52" t="str">
        <f t="shared" si="35"/>
        <v/>
      </c>
      <c r="AK99" s="47" t="str">
        <f t="shared" si="36"/>
        <v/>
      </c>
      <c r="AL99" s="48" t="str">
        <f t="shared" si="37"/>
        <v/>
      </c>
      <c r="AM99" s="49" t="str">
        <f t="shared" si="38"/>
        <v/>
      </c>
      <c r="AN99" s="50" t="str">
        <f t="shared" si="39"/>
        <v/>
      </c>
      <c r="AO99" s="51">
        <v>23</v>
      </c>
    </row>
    <row r="100" spans="1:41" x14ac:dyDescent="0.6">
      <c r="C100" s="46" t="str">
        <f>IF(ISBLANK(Mitarbeitende!$A5),"",Mitarbeitende!$A5)</f>
        <v/>
      </c>
      <c r="D100" s="52" t="str">
        <f t="shared" si="40"/>
        <v/>
      </c>
      <c r="E100" s="86"/>
      <c r="F100" s="86"/>
      <c r="G100" s="86"/>
      <c r="H100" s="90"/>
      <c r="I100" s="90"/>
      <c r="J100" s="149"/>
      <c r="K100" s="149"/>
      <c r="L100" s="149"/>
      <c r="M100" s="149"/>
      <c r="N100" s="149"/>
      <c r="O100" s="90"/>
      <c r="P100" s="90"/>
      <c r="Q100" s="149"/>
      <c r="R100" s="149"/>
      <c r="S100" s="149"/>
      <c r="T100" s="149"/>
      <c r="U100" s="149"/>
      <c r="V100" s="90"/>
      <c r="W100" s="90"/>
      <c r="X100" s="149"/>
      <c r="Y100" s="149"/>
      <c r="Z100" s="149"/>
      <c r="AA100" s="149"/>
      <c r="AB100" s="149"/>
      <c r="AC100" s="90"/>
      <c r="AD100" s="90"/>
      <c r="AE100" s="149"/>
      <c r="AF100" s="149"/>
      <c r="AG100" s="149"/>
      <c r="AH100" s="149"/>
      <c r="AI100" s="149"/>
      <c r="AJ100" s="52" t="str">
        <f t="shared" si="35"/>
        <v/>
      </c>
      <c r="AK100" s="47" t="str">
        <f t="shared" si="36"/>
        <v/>
      </c>
      <c r="AL100" s="48" t="str">
        <f t="shared" si="37"/>
        <v/>
      </c>
      <c r="AM100" s="49" t="str">
        <f t="shared" si="38"/>
        <v/>
      </c>
      <c r="AN100" s="50" t="str">
        <f t="shared" si="39"/>
        <v/>
      </c>
      <c r="AO100" s="51">
        <v>23</v>
      </c>
    </row>
    <row r="101" spans="1:41" x14ac:dyDescent="0.6">
      <c r="C101" s="46" t="str">
        <f>IF(ISBLANK(Mitarbeitende!$A6),"",Mitarbeitende!$A6)</f>
        <v/>
      </c>
      <c r="D101" s="52" t="str">
        <f t="shared" si="40"/>
        <v/>
      </c>
      <c r="E101" s="86"/>
      <c r="F101" s="86"/>
      <c r="G101" s="86"/>
      <c r="H101" s="90"/>
      <c r="I101" s="90"/>
      <c r="J101" s="149"/>
      <c r="K101" s="149"/>
      <c r="L101" s="149"/>
      <c r="M101" s="149"/>
      <c r="N101" s="149"/>
      <c r="O101" s="90"/>
      <c r="P101" s="90"/>
      <c r="Q101" s="149"/>
      <c r="R101" s="149"/>
      <c r="S101" s="149"/>
      <c r="T101" s="149"/>
      <c r="U101" s="149"/>
      <c r="V101" s="90"/>
      <c r="W101" s="90"/>
      <c r="X101" s="149"/>
      <c r="Y101" s="149"/>
      <c r="Z101" s="149"/>
      <c r="AA101" s="149"/>
      <c r="AB101" s="149"/>
      <c r="AC101" s="90"/>
      <c r="AD101" s="90"/>
      <c r="AE101" s="149"/>
      <c r="AF101" s="149"/>
      <c r="AG101" s="149"/>
      <c r="AH101" s="149"/>
      <c r="AI101" s="149"/>
      <c r="AJ101" s="52" t="str">
        <f t="shared" si="35"/>
        <v/>
      </c>
      <c r="AK101" s="47" t="str">
        <f t="shared" si="36"/>
        <v/>
      </c>
      <c r="AL101" s="48" t="str">
        <f t="shared" si="37"/>
        <v/>
      </c>
      <c r="AM101" s="49" t="str">
        <f t="shared" si="38"/>
        <v/>
      </c>
      <c r="AN101" s="50" t="str">
        <f t="shared" si="39"/>
        <v/>
      </c>
      <c r="AO101" s="51">
        <v>23</v>
      </c>
    </row>
    <row r="102" spans="1:41" x14ac:dyDescent="0.6">
      <c r="C102" s="46" t="str">
        <f>IF(ISBLANK(Mitarbeitende!$A7),"",Mitarbeitende!$A7)</f>
        <v/>
      </c>
      <c r="D102" s="52" t="str">
        <f t="shared" si="40"/>
        <v/>
      </c>
      <c r="E102" s="86"/>
      <c r="F102" s="86"/>
      <c r="G102" s="86"/>
      <c r="H102" s="90"/>
      <c r="I102" s="90"/>
      <c r="J102" s="149"/>
      <c r="K102" s="149"/>
      <c r="L102" s="149"/>
      <c r="M102" s="149"/>
      <c r="N102" s="149"/>
      <c r="O102" s="90"/>
      <c r="P102" s="90"/>
      <c r="Q102" s="149"/>
      <c r="R102" s="149"/>
      <c r="S102" s="149"/>
      <c r="T102" s="149"/>
      <c r="U102" s="149"/>
      <c r="V102" s="90"/>
      <c r="W102" s="90"/>
      <c r="X102" s="149"/>
      <c r="Y102" s="149"/>
      <c r="Z102" s="149"/>
      <c r="AA102" s="149"/>
      <c r="AB102" s="149"/>
      <c r="AC102" s="90"/>
      <c r="AD102" s="90"/>
      <c r="AE102" s="149"/>
      <c r="AF102" s="149"/>
      <c r="AG102" s="149"/>
      <c r="AH102" s="149"/>
      <c r="AI102" s="149"/>
      <c r="AJ102" s="52" t="str">
        <f t="shared" si="35"/>
        <v/>
      </c>
      <c r="AK102" s="47" t="str">
        <f t="shared" si="36"/>
        <v/>
      </c>
      <c r="AL102" s="48" t="str">
        <f t="shared" si="37"/>
        <v/>
      </c>
      <c r="AM102" s="49" t="str">
        <f t="shared" si="38"/>
        <v/>
      </c>
      <c r="AN102" s="50" t="str">
        <f t="shared" si="39"/>
        <v/>
      </c>
      <c r="AO102" s="51">
        <v>23</v>
      </c>
    </row>
    <row r="103" spans="1:41" x14ac:dyDescent="0.6">
      <c r="C103" s="46" t="str">
        <f>IF(ISBLANK(Mitarbeitende!$A8),"",Mitarbeitende!$A8)</f>
        <v/>
      </c>
      <c r="D103" s="52" t="str">
        <f t="shared" si="40"/>
        <v/>
      </c>
      <c r="E103" s="86"/>
      <c r="F103" s="86"/>
      <c r="G103" s="86"/>
      <c r="H103" s="90"/>
      <c r="I103" s="90"/>
      <c r="J103" s="149"/>
      <c r="K103" s="149"/>
      <c r="L103" s="149"/>
      <c r="M103" s="149"/>
      <c r="N103" s="149"/>
      <c r="O103" s="90"/>
      <c r="P103" s="90"/>
      <c r="Q103" s="149"/>
      <c r="R103" s="149"/>
      <c r="S103" s="149"/>
      <c r="T103" s="149"/>
      <c r="U103" s="149"/>
      <c r="V103" s="90"/>
      <c r="W103" s="90"/>
      <c r="X103" s="149"/>
      <c r="Y103" s="149"/>
      <c r="Z103" s="149"/>
      <c r="AA103" s="149"/>
      <c r="AB103" s="149"/>
      <c r="AC103" s="90"/>
      <c r="AD103" s="90"/>
      <c r="AE103" s="149"/>
      <c r="AF103" s="149"/>
      <c r="AG103" s="149"/>
      <c r="AH103" s="149"/>
      <c r="AI103" s="149"/>
      <c r="AJ103" s="52" t="str">
        <f t="shared" si="35"/>
        <v/>
      </c>
      <c r="AK103" s="47" t="str">
        <f t="shared" si="36"/>
        <v/>
      </c>
      <c r="AL103" s="48" t="str">
        <f t="shared" si="37"/>
        <v/>
      </c>
      <c r="AM103" s="49" t="str">
        <f t="shared" si="38"/>
        <v/>
      </c>
      <c r="AN103" s="50" t="str">
        <f t="shared" si="39"/>
        <v/>
      </c>
      <c r="AO103" s="51">
        <v>23</v>
      </c>
    </row>
    <row r="104" spans="1:41" x14ac:dyDescent="0.6">
      <c r="C104" s="46" t="str">
        <f>IF(ISBLANK(Mitarbeitende!$A9),"",Mitarbeitende!$A9)</f>
        <v/>
      </c>
      <c r="D104" s="52" t="str">
        <f t="shared" si="40"/>
        <v/>
      </c>
      <c r="E104" s="86"/>
      <c r="F104" s="86"/>
      <c r="G104" s="86"/>
      <c r="H104" s="90"/>
      <c r="I104" s="90"/>
      <c r="J104" s="149"/>
      <c r="K104" s="149"/>
      <c r="L104" s="149"/>
      <c r="M104" s="149"/>
      <c r="N104" s="149"/>
      <c r="O104" s="90"/>
      <c r="P104" s="90"/>
      <c r="Q104" s="149"/>
      <c r="R104" s="149"/>
      <c r="S104" s="149"/>
      <c r="T104" s="149"/>
      <c r="U104" s="149"/>
      <c r="V104" s="90"/>
      <c r="W104" s="90"/>
      <c r="X104" s="149"/>
      <c r="Y104" s="149"/>
      <c r="Z104" s="149"/>
      <c r="AA104" s="149"/>
      <c r="AB104" s="149"/>
      <c r="AC104" s="90"/>
      <c r="AD104" s="90"/>
      <c r="AE104" s="149"/>
      <c r="AF104" s="149"/>
      <c r="AG104" s="149"/>
      <c r="AH104" s="149"/>
      <c r="AI104" s="149"/>
      <c r="AJ104" s="52" t="str">
        <f t="shared" si="35"/>
        <v/>
      </c>
      <c r="AK104" s="47" t="str">
        <f t="shared" si="36"/>
        <v/>
      </c>
      <c r="AL104" s="48" t="str">
        <f t="shared" si="37"/>
        <v/>
      </c>
      <c r="AM104" s="49" t="str">
        <f t="shared" si="38"/>
        <v/>
      </c>
      <c r="AN104" s="50" t="str">
        <f t="shared" si="39"/>
        <v/>
      </c>
      <c r="AO104" s="51">
        <v>23</v>
      </c>
    </row>
    <row r="105" spans="1:41" x14ac:dyDescent="0.6">
      <c r="C105" s="46" t="str">
        <f>IF(ISBLANK(Mitarbeitende!$A10),"",Mitarbeitende!$A10)</f>
        <v/>
      </c>
      <c r="D105" s="52" t="str">
        <f t="shared" si="40"/>
        <v/>
      </c>
      <c r="E105" s="86"/>
      <c r="F105" s="86"/>
      <c r="G105" s="86"/>
      <c r="H105" s="90"/>
      <c r="I105" s="90"/>
      <c r="J105" s="149"/>
      <c r="K105" s="149"/>
      <c r="L105" s="149"/>
      <c r="M105" s="149"/>
      <c r="N105" s="149"/>
      <c r="O105" s="90"/>
      <c r="P105" s="90"/>
      <c r="Q105" s="149"/>
      <c r="R105" s="149"/>
      <c r="S105" s="149"/>
      <c r="T105" s="149"/>
      <c r="U105" s="149"/>
      <c r="V105" s="90"/>
      <c r="W105" s="90"/>
      <c r="X105" s="149"/>
      <c r="Y105" s="149"/>
      <c r="Z105" s="149"/>
      <c r="AA105" s="149"/>
      <c r="AB105" s="149"/>
      <c r="AC105" s="90"/>
      <c r="AD105" s="90"/>
      <c r="AE105" s="149"/>
      <c r="AF105" s="149"/>
      <c r="AG105" s="149"/>
      <c r="AH105" s="149"/>
      <c r="AI105" s="149"/>
      <c r="AJ105" s="52" t="str">
        <f t="shared" si="35"/>
        <v/>
      </c>
      <c r="AK105" s="47" t="str">
        <f t="shared" si="36"/>
        <v/>
      </c>
      <c r="AL105" s="48" t="str">
        <f t="shared" si="37"/>
        <v/>
      </c>
      <c r="AM105" s="49" t="str">
        <f t="shared" si="38"/>
        <v/>
      </c>
      <c r="AN105" s="50" t="str">
        <f t="shared" si="39"/>
        <v/>
      </c>
      <c r="AO105" s="51">
        <v>23</v>
      </c>
    </row>
    <row r="106" spans="1:41" x14ac:dyDescent="0.6">
      <c r="C106" s="46" t="str">
        <f>IF(ISBLANK(Mitarbeitende!$A11),"",Mitarbeitende!$A11)</f>
        <v/>
      </c>
      <c r="D106" s="52" t="str">
        <f t="shared" si="40"/>
        <v/>
      </c>
      <c r="E106" s="86"/>
      <c r="F106" s="86"/>
      <c r="G106" s="86"/>
      <c r="H106" s="90"/>
      <c r="I106" s="90"/>
      <c r="J106" s="149"/>
      <c r="K106" s="149"/>
      <c r="L106" s="149"/>
      <c r="M106" s="149"/>
      <c r="N106" s="149"/>
      <c r="O106" s="90"/>
      <c r="P106" s="90"/>
      <c r="Q106" s="149"/>
      <c r="R106" s="149"/>
      <c r="S106" s="149"/>
      <c r="T106" s="149"/>
      <c r="U106" s="149"/>
      <c r="V106" s="90"/>
      <c r="W106" s="90"/>
      <c r="X106" s="149"/>
      <c r="Y106" s="149"/>
      <c r="Z106" s="149"/>
      <c r="AA106" s="149"/>
      <c r="AB106" s="149"/>
      <c r="AC106" s="90"/>
      <c r="AD106" s="90"/>
      <c r="AE106" s="149"/>
      <c r="AF106" s="149"/>
      <c r="AG106" s="149"/>
      <c r="AH106" s="149"/>
      <c r="AI106" s="149"/>
      <c r="AJ106" s="52" t="str">
        <f t="shared" si="35"/>
        <v/>
      </c>
      <c r="AK106" s="47" t="str">
        <f t="shared" si="36"/>
        <v/>
      </c>
      <c r="AL106" s="48" t="str">
        <f t="shared" si="37"/>
        <v/>
      </c>
      <c r="AM106" s="49" t="str">
        <f t="shared" si="38"/>
        <v/>
      </c>
      <c r="AN106" s="50" t="str">
        <f t="shared" si="39"/>
        <v/>
      </c>
      <c r="AO106" s="51">
        <v>23</v>
      </c>
    </row>
    <row r="107" spans="1:41" x14ac:dyDescent="0.6">
      <c r="C107" s="46" t="str">
        <f>IF(ISBLANK(Mitarbeitende!$A12),"",Mitarbeitende!$A12)</f>
        <v/>
      </c>
      <c r="D107" s="52" t="str">
        <f t="shared" si="40"/>
        <v/>
      </c>
      <c r="E107" s="86"/>
      <c r="F107" s="86"/>
      <c r="G107" s="86"/>
      <c r="H107" s="90"/>
      <c r="I107" s="90"/>
      <c r="J107" s="149"/>
      <c r="K107" s="149"/>
      <c r="L107" s="149"/>
      <c r="M107" s="149"/>
      <c r="N107" s="149"/>
      <c r="O107" s="90"/>
      <c r="P107" s="90"/>
      <c r="Q107" s="149"/>
      <c r="R107" s="149"/>
      <c r="S107" s="149"/>
      <c r="T107" s="149"/>
      <c r="U107" s="149"/>
      <c r="V107" s="90"/>
      <c r="W107" s="90"/>
      <c r="X107" s="149"/>
      <c r="Y107" s="149"/>
      <c r="Z107" s="149"/>
      <c r="AA107" s="149"/>
      <c r="AB107" s="149"/>
      <c r="AC107" s="90"/>
      <c r="AD107" s="90"/>
      <c r="AE107" s="149"/>
      <c r="AF107" s="149"/>
      <c r="AG107" s="149"/>
      <c r="AH107" s="149"/>
      <c r="AI107" s="149"/>
      <c r="AJ107" s="52" t="str">
        <f t="shared" si="35"/>
        <v/>
      </c>
      <c r="AK107" s="47" t="str">
        <f t="shared" si="36"/>
        <v/>
      </c>
      <c r="AL107" s="48" t="str">
        <f t="shared" si="37"/>
        <v/>
      </c>
      <c r="AM107" s="49" t="str">
        <f t="shared" si="38"/>
        <v/>
      </c>
      <c r="AN107" s="50" t="str">
        <f t="shared" si="39"/>
        <v/>
      </c>
      <c r="AO107" s="51">
        <v>23</v>
      </c>
    </row>
    <row r="108" spans="1:41" x14ac:dyDescent="0.6">
      <c r="A108" s="61"/>
      <c r="C108" s="27" t="s">
        <v>35</v>
      </c>
      <c r="D108" s="53"/>
      <c r="E108" s="29">
        <f>COUNTA(E98:E107)</f>
        <v>0</v>
      </c>
      <c r="F108" s="29">
        <f>COUNTA(F98:F107)</f>
        <v>0</v>
      </c>
      <c r="G108" s="29">
        <f>COUNTA(G98:G107)</f>
        <v>0</v>
      </c>
      <c r="H108" s="28"/>
      <c r="I108" s="28"/>
      <c r="J108" s="29">
        <f>COUNTA(J98:J107)</f>
        <v>0</v>
      </c>
      <c r="K108" s="29">
        <f>COUNTA(K98:K107)</f>
        <v>0</v>
      </c>
      <c r="L108" s="29">
        <f>COUNTA(L98:L107)</f>
        <v>0</v>
      </c>
      <c r="M108" s="29">
        <f>COUNTA(M98:M107)</f>
        <v>0</v>
      </c>
      <c r="N108" s="29">
        <f>COUNTA(N98:N107)</f>
        <v>0</v>
      </c>
      <c r="O108" s="28"/>
      <c r="P108" s="28"/>
      <c r="Q108" s="29">
        <f>COUNTA(Q98:Q107)</f>
        <v>0</v>
      </c>
      <c r="R108" s="29">
        <f>COUNTA(R98:R107)</f>
        <v>0</v>
      </c>
      <c r="S108" s="29">
        <f>COUNTA(S98:S107)</f>
        <v>0</v>
      </c>
      <c r="T108" s="29">
        <f>COUNTA(T98:T107)</f>
        <v>0</v>
      </c>
      <c r="U108" s="29">
        <f>COUNTA(U98:U107)</f>
        <v>0</v>
      </c>
      <c r="V108" s="28"/>
      <c r="W108" s="28"/>
      <c r="X108" s="29">
        <f>COUNTA(X98:X107)</f>
        <v>0</v>
      </c>
      <c r="Y108" s="29">
        <f>COUNTA(Y98:Y107)</f>
        <v>0</v>
      </c>
      <c r="Z108" s="29">
        <f>COUNTA(Z98:Z107)</f>
        <v>0</v>
      </c>
      <c r="AA108" s="29">
        <f>COUNTA(AA98:AA107)</f>
        <v>0</v>
      </c>
      <c r="AB108" s="29">
        <f>COUNTA(AB98:AB107)</f>
        <v>0</v>
      </c>
      <c r="AC108" s="28"/>
      <c r="AD108" s="28"/>
      <c r="AE108" s="29">
        <f>COUNTA(AE98:AE107)</f>
        <v>0</v>
      </c>
      <c r="AF108" s="29">
        <f>COUNTA(AF98:AF107)</f>
        <v>0</v>
      </c>
      <c r="AG108" s="29">
        <f>COUNTA(AG98:AG107)</f>
        <v>0</v>
      </c>
      <c r="AH108" s="29">
        <f>COUNTA(AH98:AH107)</f>
        <v>0</v>
      </c>
      <c r="AI108" s="29">
        <f>COUNTA(AI98:AI107)</f>
        <v>0</v>
      </c>
      <c r="AJ108" s="53"/>
    </row>
    <row r="110" spans="1:41" x14ac:dyDescent="0.6">
      <c r="A110" s="57"/>
      <c r="C110" s="54" t="s">
        <v>63</v>
      </c>
      <c r="D110" s="69"/>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69"/>
      <c r="AK110" s="13" t="s">
        <v>20</v>
      </c>
      <c r="AL110" s="14" t="s">
        <v>21</v>
      </c>
      <c r="AM110" s="15" t="s">
        <v>22</v>
      </c>
      <c r="AN110" s="16" t="s">
        <v>23</v>
      </c>
      <c r="AO110" s="17" t="s">
        <v>24</v>
      </c>
    </row>
    <row r="111" spans="1:41" x14ac:dyDescent="0.6">
      <c r="C111" s="18" t="s">
        <v>25</v>
      </c>
      <c r="D111" s="18"/>
      <c r="E111" s="22">
        <v>1</v>
      </c>
      <c r="F111" s="22">
        <v>2</v>
      </c>
      <c r="G111" s="147">
        <v>3</v>
      </c>
      <c r="H111" s="147">
        <v>4</v>
      </c>
      <c r="I111" s="147">
        <v>5</v>
      </c>
      <c r="J111" s="147">
        <v>6</v>
      </c>
      <c r="K111" s="147">
        <v>7</v>
      </c>
      <c r="L111" s="22">
        <v>8</v>
      </c>
      <c r="M111" s="22">
        <v>9</v>
      </c>
      <c r="N111" s="147">
        <v>10</v>
      </c>
      <c r="O111" s="147">
        <v>11</v>
      </c>
      <c r="P111" s="147">
        <v>12</v>
      </c>
      <c r="Q111" s="147">
        <v>13</v>
      </c>
      <c r="R111" s="147">
        <v>14</v>
      </c>
      <c r="S111" s="22">
        <v>15</v>
      </c>
      <c r="T111" s="22">
        <v>16</v>
      </c>
      <c r="U111" s="21">
        <v>17</v>
      </c>
      <c r="V111" s="21">
        <v>18</v>
      </c>
      <c r="W111" s="21">
        <v>19</v>
      </c>
      <c r="X111" s="21">
        <v>20</v>
      </c>
      <c r="Y111" s="21">
        <v>21</v>
      </c>
      <c r="Z111" s="22">
        <v>22</v>
      </c>
      <c r="AA111" s="22">
        <v>23</v>
      </c>
      <c r="AB111" s="21">
        <v>24</v>
      </c>
      <c r="AC111" s="21">
        <v>25</v>
      </c>
      <c r="AD111" s="21">
        <v>26</v>
      </c>
      <c r="AE111" s="21">
        <v>27</v>
      </c>
      <c r="AF111" s="21">
        <v>28</v>
      </c>
      <c r="AG111" s="22">
        <v>29</v>
      </c>
      <c r="AH111" s="22">
        <v>30</v>
      </c>
      <c r="AI111" s="21">
        <v>31</v>
      </c>
      <c r="AJ111" s="18" t="s">
        <v>76</v>
      </c>
      <c r="AK111" s="59" t="s">
        <v>4</v>
      </c>
      <c r="AL111" s="59" t="s">
        <v>77</v>
      </c>
      <c r="AM111" s="59" t="s">
        <v>78</v>
      </c>
      <c r="AN111" s="59" t="s">
        <v>79</v>
      </c>
      <c r="AO111" s="59" t="s">
        <v>80</v>
      </c>
    </row>
    <row r="112" spans="1:41" x14ac:dyDescent="0.6">
      <c r="C112" s="18" t="s">
        <v>27</v>
      </c>
      <c r="D112" s="18"/>
      <c r="E112" s="25" t="s">
        <v>34</v>
      </c>
      <c r="F112" s="25" t="s">
        <v>29</v>
      </c>
      <c r="G112" s="148" t="s">
        <v>30</v>
      </c>
      <c r="H112" s="148" t="s">
        <v>31</v>
      </c>
      <c r="I112" s="148" t="s">
        <v>32</v>
      </c>
      <c r="J112" s="148" t="s">
        <v>28</v>
      </c>
      <c r="K112" s="148" t="s">
        <v>33</v>
      </c>
      <c r="L112" s="25" t="s">
        <v>34</v>
      </c>
      <c r="M112" s="25" t="s">
        <v>29</v>
      </c>
      <c r="N112" s="148" t="s">
        <v>30</v>
      </c>
      <c r="O112" s="148" t="s">
        <v>31</v>
      </c>
      <c r="P112" s="148" t="s">
        <v>32</v>
      </c>
      <c r="Q112" s="148" t="s">
        <v>28</v>
      </c>
      <c r="R112" s="148" t="s">
        <v>33</v>
      </c>
      <c r="S112" s="25" t="s">
        <v>34</v>
      </c>
      <c r="T112" s="25" t="s">
        <v>29</v>
      </c>
      <c r="U112" s="26" t="s">
        <v>30</v>
      </c>
      <c r="V112" s="26" t="s">
        <v>31</v>
      </c>
      <c r="W112" s="26" t="s">
        <v>32</v>
      </c>
      <c r="X112" s="26" t="s">
        <v>28</v>
      </c>
      <c r="Y112" s="26" t="s">
        <v>33</v>
      </c>
      <c r="Z112" s="25" t="s">
        <v>34</v>
      </c>
      <c r="AA112" s="25" t="s">
        <v>29</v>
      </c>
      <c r="AB112" s="26" t="s">
        <v>30</v>
      </c>
      <c r="AC112" s="26" t="s">
        <v>31</v>
      </c>
      <c r="AD112" s="26" t="s">
        <v>32</v>
      </c>
      <c r="AE112" s="26" t="s">
        <v>28</v>
      </c>
      <c r="AF112" s="26" t="s">
        <v>33</v>
      </c>
      <c r="AG112" s="25" t="s">
        <v>34</v>
      </c>
      <c r="AH112" s="25" t="s">
        <v>29</v>
      </c>
      <c r="AI112" s="26" t="s">
        <v>30</v>
      </c>
      <c r="AJ112" s="18" t="s">
        <v>59</v>
      </c>
      <c r="AK112" s="59" t="s">
        <v>81</v>
      </c>
      <c r="AL112" s="59" t="s">
        <v>81</v>
      </c>
      <c r="AM112" s="59" t="s">
        <v>82</v>
      </c>
      <c r="AN112" s="59" t="s">
        <v>83</v>
      </c>
      <c r="AO112" s="59" t="s">
        <v>84</v>
      </c>
    </row>
    <row r="113" spans="1:41" x14ac:dyDescent="0.6">
      <c r="A113" s="33"/>
      <c r="C113" s="46" t="str">
        <f>IF(ISBLANK(Mitarbeitende!$A3),"",Mitarbeitende!$A3)</f>
        <v>Hier Mitarbeiter eintragen</v>
      </c>
      <c r="D113" s="52">
        <f>AJ98</f>
        <v>-3</v>
      </c>
      <c r="E113" s="90"/>
      <c r="F113" s="90"/>
      <c r="G113" s="149"/>
      <c r="H113" s="149"/>
      <c r="I113" s="149"/>
      <c r="J113" s="149"/>
      <c r="K113" s="149"/>
      <c r="L113" s="90"/>
      <c r="M113" s="90"/>
      <c r="N113" s="149"/>
      <c r="O113" s="149"/>
      <c r="P113" s="149"/>
      <c r="Q113" s="149"/>
      <c r="R113" s="149"/>
      <c r="S113" s="90"/>
      <c r="T113" s="90"/>
      <c r="U113" s="86"/>
      <c r="V113" s="86"/>
      <c r="W113" s="86"/>
      <c r="X113" s="86"/>
      <c r="Y113" s="86"/>
      <c r="Z113" s="90"/>
      <c r="AA113" s="90"/>
      <c r="AB113" s="86"/>
      <c r="AC113" s="86"/>
      <c r="AD113" s="86"/>
      <c r="AE113" s="86"/>
      <c r="AF113" s="86"/>
      <c r="AG113" s="90"/>
      <c r="AH113" s="90"/>
      <c r="AI113" s="86"/>
      <c r="AJ113" s="52">
        <f t="shared" ref="AJ113:AJ122" si="41">IFERROR(D113-COUNTIF(E113:AI113,"U"),"")</f>
        <v>-3</v>
      </c>
      <c r="AK113" s="47">
        <f t="shared" ref="AK113:AK122" si="42">IF($C113="","",COUNTIF(E113:AI113,"U"))</f>
        <v>0</v>
      </c>
      <c r="AL113" s="48">
        <f t="shared" ref="AL113:AL122" si="43">IF($C113="","",COUNTIF(E113:AI113,"K"))</f>
        <v>0</v>
      </c>
      <c r="AM113" s="49">
        <f t="shared" ref="AM113:AM122" si="44">IF($C113="","",COUNTIF(E113:AI113,"S"))</f>
        <v>0</v>
      </c>
      <c r="AN113" s="50">
        <f t="shared" ref="AN113:AN122" si="45">IF($C113="","",COUNTIF(E113:AI113,"H"))</f>
        <v>0</v>
      </c>
      <c r="AO113" s="51">
        <v>21</v>
      </c>
    </row>
    <row r="114" spans="1:41" x14ac:dyDescent="0.6">
      <c r="C114" s="46" t="str">
        <f>IF(ISBLANK(Mitarbeitende!$A4),"",Mitarbeitende!$A4)</f>
        <v/>
      </c>
      <c r="D114" s="52" t="str">
        <f t="shared" ref="D114:D122" si="46">AJ99</f>
        <v/>
      </c>
      <c r="E114" s="90"/>
      <c r="F114" s="90"/>
      <c r="G114" s="149"/>
      <c r="H114" s="149"/>
      <c r="I114" s="149"/>
      <c r="J114" s="149"/>
      <c r="K114" s="149"/>
      <c r="L114" s="90"/>
      <c r="M114" s="90"/>
      <c r="N114" s="149"/>
      <c r="O114" s="149"/>
      <c r="P114" s="149"/>
      <c r="Q114" s="149"/>
      <c r="R114" s="149"/>
      <c r="S114" s="90"/>
      <c r="T114" s="90"/>
      <c r="U114" s="86"/>
      <c r="V114" s="86"/>
      <c r="W114" s="86"/>
      <c r="X114" s="86"/>
      <c r="Y114" s="86"/>
      <c r="Z114" s="90"/>
      <c r="AA114" s="90"/>
      <c r="AB114" s="86"/>
      <c r="AC114" s="86"/>
      <c r="AD114" s="86"/>
      <c r="AE114" s="86"/>
      <c r="AF114" s="86"/>
      <c r="AG114" s="90"/>
      <c r="AH114" s="90"/>
      <c r="AI114" s="86"/>
      <c r="AJ114" s="52" t="str">
        <f t="shared" si="41"/>
        <v/>
      </c>
      <c r="AK114" s="47" t="str">
        <f t="shared" si="42"/>
        <v/>
      </c>
      <c r="AL114" s="48" t="str">
        <f t="shared" si="43"/>
        <v/>
      </c>
      <c r="AM114" s="49" t="str">
        <f t="shared" si="44"/>
        <v/>
      </c>
      <c r="AN114" s="50" t="str">
        <f t="shared" si="45"/>
        <v/>
      </c>
      <c r="AO114" s="51">
        <v>21</v>
      </c>
    </row>
    <row r="115" spans="1:41" x14ac:dyDescent="0.6">
      <c r="C115" s="46" t="str">
        <f>IF(ISBLANK(Mitarbeitende!$A5),"",Mitarbeitende!$A5)</f>
        <v/>
      </c>
      <c r="D115" s="52" t="str">
        <f t="shared" si="46"/>
        <v/>
      </c>
      <c r="E115" s="90"/>
      <c r="F115" s="90"/>
      <c r="G115" s="149"/>
      <c r="H115" s="149"/>
      <c r="I115" s="149"/>
      <c r="J115" s="149"/>
      <c r="K115" s="149"/>
      <c r="L115" s="90"/>
      <c r="M115" s="90"/>
      <c r="N115" s="149"/>
      <c r="O115" s="149"/>
      <c r="P115" s="149"/>
      <c r="Q115" s="149"/>
      <c r="R115" s="149"/>
      <c r="S115" s="90"/>
      <c r="T115" s="90"/>
      <c r="U115" s="86"/>
      <c r="V115" s="86"/>
      <c r="W115" s="86"/>
      <c r="X115" s="86"/>
      <c r="Y115" s="86"/>
      <c r="Z115" s="90"/>
      <c r="AA115" s="90"/>
      <c r="AB115" s="86"/>
      <c r="AC115" s="86"/>
      <c r="AD115" s="86"/>
      <c r="AE115" s="86"/>
      <c r="AF115" s="86"/>
      <c r="AG115" s="90"/>
      <c r="AH115" s="90"/>
      <c r="AI115" s="86"/>
      <c r="AJ115" s="52" t="str">
        <f t="shared" si="41"/>
        <v/>
      </c>
      <c r="AK115" s="47" t="str">
        <f t="shared" si="42"/>
        <v/>
      </c>
      <c r="AL115" s="48" t="str">
        <f t="shared" si="43"/>
        <v/>
      </c>
      <c r="AM115" s="49" t="str">
        <f t="shared" si="44"/>
        <v/>
      </c>
      <c r="AN115" s="50" t="str">
        <f t="shared" si="45"/>
        <v/>
      </c>
      <c r="AO115" s="51">
        <v>21</v>
      </c>
    </row>
    <row r="116" spans="1:41" x14ac:dyDescent="0.6">
      <c r="C116" s="46" t="str">
        <f>IF(ISBLANK(Mitarbeitende!$A6),"",Mitarbeitende!$A6)</f>
        <v/>
      </c>
      <c r="D116" s="52" t="str">
        <f t="shared" si="46"/>
        <v/>
      </c>
      <c r="E116" s="90"/>
      <c r="F116" s="90"/>
      <c r="G116" s="149"/>
      <c r="H116" s="149"/>
      <c r="I116" s="149"/>
      <c r="J116" s="149"/>
      <c r="K116" s="149"/>
      <c r="L116" s="90"/>
      <c r="M116" s="90"/>
      <c r="N116" s="149"/>
      <c r="O116" s="149"/>
      <c r="P116" s="149"/>
      <c r="Q116" s="149"/>
      <c r="R116" s="149"/>
      <c r="S116" s="90"/>
      <c r="T116" s="90"/>
      <c r="U116" s="86"/>
      <c r="V116" s="86"/>
      <c r="W116" s="86"/>
      <c r="X116" s="86"/>
      <c r="Y116" s="86"/>
      <c r="Z116" s="90"/>
      <c r="AA116" s="90"/>
      <c r="AB116" s="86"/>
      <c r="AC116" s="86"/>
      <c r="AD116" s="86"/>
      <c r="AE116" s="86"/>
      <c r="AF116" s="86"/>
      <c r="AG116" s="90"/>
      <c r="AH116" s="90"/>
      <c r="AI116" s="86"/>
      <c r="AJ116" s="52" t="str">
        <f t="shared" si="41"/>
        <v/>
      </c>
      <c r="AK116" s="47" t="str">
        <f t="shared" si="42"/>
        <v/>
      </c>
      <c r="AL116" s="48" t="str">
        <f t="shared" si="43"/>
        <v/>
      </c>
      <c r="AM116" s="49" t="str">
        <f t="shared" si="44"/>
        <v/>
      </c>
      <c r="AN116" s="50" t="str">
        <f t="shared" si="45"/>
        <v/>
      </c>
      <c r="AO116" s="51">
        <v>21</v>
      </c>
    </row>
    <row r="117" spans="1:41" x14ac:dyDescent="0.6">
      <c r="C117" s="46" t="str">
        <f>IF(ISBLANK(Mitarbeitende!$A7),"",Mitarbeitende!$A7)</f>
        <v/>
      </c>
      <c r="D117" s="52" t="str">
        <f t="shared" si="46"/>
        <v/>
      </c>
      <c r="E117" s="90"/>
      <c r="F117" s="90"/>
      <c r="G117" s="149"/>
      <c r="H117" s="149"/>
      <c r="I117" s="149"/>
      <c r="J117" s="149"/>
      <c r="K117" s="149"/>
      <c r="L117" s="90"/>
      <c r="M117" s="90"/>
      <c r="N117" s="149"/>
      <c r="O117" s="149"/>
      <c r="P117" s="149"/>
      <c r="Q117" s="149"/>
      <c r="R117" s="149"/>
      <c r="S117" s="90"/>
      <c r="T117" s="90"/>
      <c r="U117" s="86"/>
      <c r="V117" s="86"/>
      <c r="W117" s="86"/>
      <c r="X117" s="86"/>
      <c r="Y117" s="86"/>
      <c r="Z117" s="90"/>
      <c r="AA117" s="90"/>
      <c r="AB117" s="86"/>
      <c r="AC117" s="86"/>
      <c r="AD117" s="86"/>
      <c r="AE117" s="86"/>
      <c r="AF117" s="86"/>
      <c r="AG117" s="90"/>
      <c r="AH117" s="90"/>
      <c r="AI117" s="86"/>
      <c r="AJ117" s="52" t="str">
        <f t="shared" si="41"/>
        <v/>
      </c>
      <c r="AK117" s="47" t="str">
        <f t="shared" si="42"/>
        <v/>
      </c>
      <c r="AL117" s="48" t="str">
        <f t="shared" si="43"/>
        <v/>
      </c>
      <c r="AM117" s="49" t="str">
        <f t="shared" si="44"/>
        <v/>
      </c>
      <c r="AN117" s="50" t="str">
        <f t="shared" si="45"/>
        <v/>
      </c>
      <c r="AO117" s="51">
        <v>21</v>
      </c>
    </row>
    <row r="118" spans="1:41" x14ac:dyDescent="0.6">
      <c r="C118" s="46" t="str">
        <f>IF(ISBLANK(Mitarbeitende!$A8),"",Mitarbeitende!$A8)</f>
        <v/>
      </c>
      <c r="D118" s="52" t="str">
        <f t="shared" si="46"/>
        <v/>
      </c>
      <c r="E118" s="90"/>
      <c r="F118" s="90"/>
      <c r="G118" s="149"/>
      <c r="H118" s="149"/>
      <c r="I118" s="149"/>
      <c r="J118" s="149"/>
      <c r="K118" s="149"/>
      <c r="L118" s="90"/>
      <c r="M118" s="90"/>
      <c r="N118" s="149"/>
      <c r="O118" s="149"/>
      <c r="P118" s="149"/>
      <c r="Q118" s="149"/>
      <c r="R118" s="149"/>
      <c r="S118" s="90"/>
      <c r="T118" s="90"/>
      <c r="U118" s="86"/>
      <c r="V118" s="86"/>
      <c r="W118" s="86"/>
      <c r="X118" s="86"/>
      <c r="Y118" s="86"/>
      <c r="Z118" s="90"/>
      <c r="AA118" s="90"/>
      <c r="AB118" s="86"/>
      <c r="AC118" s="86"/>
      <c r="AD118" s="86"/>
      <c r="AE118" s="86"/>
      <c r="AF118" s="86"/>
      <c r="AG118" s="90"/>
      <c r="AH118" s="90"/>
      <c r="AI118" s="86"/>
      <c r="AJ118" s="52" t="str">
        <f t="shared" si="41"/>
        <v/>
      </c>
      <c r="AK118" s="47" t="str">
        <f t="shared" si="42"/>
        <v/>
      </c>
      <c r="AL118" s="48" t="str">
        <f t="shared" si="43"/>
        <v/>
      </c>
      <c r="AM118" s="49" t="str">
        <f t="shared" si="44"/>
        <v/>
      </c>
      <c r="AN118" s="50" t="str">
        <f t="shared" si="45"/>
        <v/>
      </c>
      <c r="AO118" s="51">
        <v>21</v>
      </c>
    </row>
    <row r="119" spans="1:41" x14ac:dyDescent="0.6">
      <c r="C119" s="46" t="str">
        <f>IF(ISBLANK(Mitarbeitende!$A9),"",Mitarbeitende!$A9)</f>
        <v/>
      </c>
      <c r="D119" s="52" t="str">
        <f t="shared" si="46"/>
        <v/>
      </c>
      <c r="E119" s="90"/>
      <c r="F119" s="90"/>
      <c r="G119" s="149"/>
      <c r="H119" s="149"/>
      <c r="I119" s="149"/>
      <c r="J119" s="149"/>
      <c r="K119" s="149"/>
      <c r="L119" s="90"/>
      <c r="M119" s="90"/>
      <c r="N119" s="149"/>
      <c r="O119" s="149"/>
      <c r="P119" s="149"/>
      <c r="Q119" s="149"/>
      <c r="R119" s="149"/>
      <c r="S119" s="90"/>
      <c r="T119" s="90"/>
      <c r="U119" s="86"/>
      <c r="V119" s="86"/>
      <c r="W119" s="86"/>
      <c r="X119" s="86"/>
      <c r="Y119" s="86"/>
      <c r="Z119" s="90"/>
      <c r="AA119" s="90"/>
      <c r="AB119" s="86"/>
      <c r="AC119" s="86"/>
      <c r="AD119" s="86"/>
      <c r="AE119" s="86"/>
      <c r="AF119" s="86"/>
      <c r="AG119" s="90"/>
      <c r="AH119" s="90"/>
      <c r="AI119" s="86"/>
      <c r="AJ119" s="52" t="str">
        <f t="shared" si="41"/>
        <v/>
      </c>
      <c r="AK119" s="47" t="str">
        <f t="shared" si="42"/>
        <v/>
      </c>
      <c r="AL119" s="48" t="str">
        <f t="shared" si="43"/>
        <v/>
      </c>
      <c r="AM119" s="49" t="str">
        <f t="shared" si="44"/>
        <v/>
      </c>
      <c r="AN119" s="50" t="str">
        <f t="shared" si="45"/>
        <v/>
      </c>
      <c r="AO119" s="51">
        <v>21</v>
      </c>
    </row>
    <row r="120" spans="1:41" x14ac:dyDescent="0.6">
      <c r="C120" s="46" t="str">
        <f>IF(ISBLANK(Mitarbeitende!$A10),"",Mitarbeitende!$A10)</f>
        <v/>
      </c>
      <c r="D120" s="52" t="str">
        <f t="shared" si="46"/>
        <v/>
      </c>
      <c r="E120" s="90"/>
      <c r="F120" s="90"/>
      <c r="G120" s="149"/>
      <c r="H120" s="149"/>
      <c r="I120" s="149"/>
      <c r="J120" s="149"/>
      <c r="K120" s="149"/>
      <c r="L120" s="90"/>
      <c r="M120" s="90"/>
      <c r="N120" s="149"/>
      <c r="O120" s="149"/>
      <c r="P120" s="149"/>
      <c r="Q120" s="149"/>
      <c r="R120" s="149"/>
      <c r="S120" s="90"/>
      <c r="T120" s="90"/>
      <c r="U120" s="86"/>
      <c r="V120" s="86"/>
      <c r="W120" s="86"/>
      <c r="X120" s="86"/>
      <c r="Y120" s="86"/>
      <c r="Z120" s="90"/>
      <c r="AA120" s="90"/>
      <c r="AB120" s="86"/>
      <c r="AC120" s="86"/>
      <c r="AD120" s="86"/>
      <c r="AE120" s="86"/>
      <c r="AF120" s="86"/>
      <c r="AG120" s="90"/>
      <c r="AH120" s="90"/>
      <c r="AI120" s="86"/>
      <c r="AJ120" s="52" t="str">
        <f t="shared" si="41"/>
        <v/>
      </c>
      <c r="AK120" s="47" t="str">
        <f t="shared" si="42"/>
        <v/>
      </c>
      <c r="AL120" s="48" t="str">
        <f t="shared" si="43"/>
        <v/>
      </c>
      <c r="AM120" s="49" t="str">
        <f t="shared" si="44"/>
        <v/>
      </c>
      <c r="AN120" s="50" t="str">
        <f t="shared" si="45"/>
        <v/>
      </c>
      <c r="AO120" s="51">
        <v>21</v>
      </c>
    </row>
    <row r="121" spans="1:41" x14ac:dyDescent="0.6">
      <c r="C121" s="46" t="str">
        <f>IF(ISBLANK(Mitarbeitende!$A11),"",Mitarbeitende!$A11)</f>
        <v/>
      </c>
      <c r="D121" s="52" t="str">
        <f t="shared" si="46"/>
        <v/>
      </c>
      <c r="E121" s="90"/>
      <c r="F121" s="90"/>
      <c r="G121" s="149"/>
      <c r="H121" s="149"/>
      <c r="I121" s="149"/>
      <c r="J121" s="149"/>
      <c r="K121" s="149"/>
      <c r="L121" s="90"/>
      <c r="M121" s="90"/>
      <c r="N121" s="149"/>
      <c r="O121" s="149"/>
      <c r="P121" s="149"/>
      <c r="Q121" s="149"/>
      <c r="R121" s="149"/>
      <c r="S121" s="90"/>
      <c r="T121" s="90"/>
      <c r="U121" s="86"/>
      <c r="V121" s="86"/>
      <c r="W121" s="86"/>
      <c r="X121" s="86"/>
      <c r="Y121" s="86"/>
      <c r="Z121" s="90"/>
      <c r="AA121" s="90"/>
      <c r="AB121" s="86"/>
      <c r="AC121" s="86"/>
      <c r="AD121" s="86"/>
      <c r="AE121" s="86"/>
      <c r="AF121" s="86"/>
      <c r="AG121" s="90"/>
      <c r="AH121" s="90"/>
      <c r="AI121" s="86"/>
      <c r="AJ121" s="52" t="str">
        <f t="shared" si="41"/>
        <v/>
      </c>
      <c r="AK121" s="47" t="str">
        <f t="shared" si="42"/>
        <v/>
      </c>
      <c r="AL121" s="48" t="str">
        <f t="shared" si="43"/>
        <v/>
      </c>
      <c r="AM121" s="49" t="str">
        <f t="shared" si="44"/>
        <v/>
      </c>
      <c r="AN121" s="50" t="str">
        <f t="shared" si="45"/>
        <v/>
      </c>
      <c r="AO121" s="51">
        <v>21</v>
      </c>
    </row>
    <row r="122" spans="1:41" x14ac:dyDescent="0.6">
      <c r="C122" s="46" t="str">
        <f>IF(ISBLANK(Mitarbeitende!$A12),"",Mitarbeitende!$A12)</f>
        <v/>
      </c>
      <c r="D122" s="52" t="str">
        <f t="shared" si="46"/>
        <v/>
      </c>
      <c r="E122" s="90"/>
      <c r="F122" s="90"/>
      <c r="G122" s="149"/>
      <c r="H122" s="149"/>
      <c r="I122" s="149"/>
      <c r="J122" s="149"/>
      <c r="K122" s="149"/>
      <c r="L122" s="90"/>
      <c r="M122" s="90"/>
      <c r="N122" s="149"/>
      <c r="O122" s="149"/>
      <c r="P122" s="149"/>
      <c r="Q122" s="149"/>
      <c r="R122" s="149"/>
      <c r="S122" s="90"/>
      <c r="T122" s="90"/>
      <c r="U122" s="86"/>
      <c r="V122" s="86"/>
      <c r="W122" s="86"/>
      <c r="X122" s="86"/>
      <c r="Y122" s="86"/>
      <c r="Z122" s="90"/>
      <c r="AA122" s="90"/>
      <c r="AB122" s="86"/>
      <c r="AC122" s="86"/>
      <c r="AD122" s="86"/>
      <c r="AE122" s="86"/>
      <c r="AF122" s="86"/>
      <c r="AG122" s="90"/>
      <c r="AH122" s="90"/>
      <c r="AI122" s="86"/>
      <c r="AJ122" s="52" t="str">
        <f t="shared" si="41"/>
        <v/>
      </c>
      <c r="AK122" s="47" t="str">
        <f t="shared" si="42"/>
        <v/>
      </c>
      <c r="AL122" s="48" t="str">
        <f t="shared" si="43"/>
        <v/>
      </c>
      <c r="AM122" s="49" t="str">
        <f t="shared" si="44"/>
        <v/>
      </c>
      <c r="AN122" s="50" t="str">
        <f t="shared" si="45"/>
        <v/>
      </c>
      <c r="AO122" s="51">
        <v>21</v>
      </c>
    </row>
    <row r="123" spans="1:41" x14ac:dyDescent="0.6">
      <c r="A123" s="61"/>
      <c r="C123" s="27" t="s">
        <v>35</v>
      </c>
      <c r="D123" s="53"/>
      <c r="E123" s="28"/>
      <c r="F123" s="28"/>
      <c r="G123" s="29">
        <f>COUNTA(G113:G122)</f>
        <v>0</v>
      </c>
      <c r="H123" s="29">
        <f>COUNTA(H113:H122)</f>
        <v>0</v>
      </c>
      <c r="I123" s="29">
        <f>COUNTA(I113:I122)</f>
        <v>0</v>
      </c>
      <c r="J123" s="29">
        <f>COUNTA(J113:J122)</f>
        <v>0</v>
      </c>
      <c r="K123" s="29">
        <f>COUNTA(K113:K122)</f>
        <v>0</v>
      </c>
      <c r="L123" s="28"/>
      <c r="M123" s="28"/>
      <c r="N123" s="29">
        <f>COUNTA(N113:N122)</f>
        <v>0</v>
      </c>
      <c r="O123" s="29">
        <f>COUNTA(O113:O122)</f>
        <v>0</v>
      </c>
      <c r="P123" s="29">
        <f>COUNTA(P113:P122)</f>
        <v>0</v>
      </c>
      <c r="Q123" s="29">
        <f>COUNTA(Q113:Q122)</f>
        <v>0</v>
      </c>
      <c r="R123" s="29">
        <f>COUNTA(R113:R122)</f>
        <v>0</v>
      </c>
      <c r="S123" s="28"/>
      <c r="T123" s="28"/>
      <c r="U123" s="29">
        <f>COUNTA(U113:U122)</f>
        <v>0</v>
      </c>
      <c r="V123" s="29">
        <f>COUNTA(V113:V122)</f>
        <v>0</v>
      </c>
      <c r="W123" s="29">
        <f>COUNTA(W113:W122)</f>
        <v>0</v>
      </c>
      <c r="X123" s="29">
        <f>COUNTA(X113:X122)</f>
        <v>0</v>
      </c>
      <c r="Y123" s="29">
        <f>COUNTA(Y113:Y122)</f>
        <v>0</v>
      </c>
      <c r="Z123" s="28"/>
      <c r="AA123" s="28"/>
      <c r="AB123" s="29">
        <f>COUNTA(AB113:AB122)</f>
        <v>0</v>
      </c>
      <c r="AC123" s="29">
        <f>COUNTA(AC113:AC122)</f>
        <v>0</v>
      </c>
      <c r="AD123" s="29">
        <f>COUNTA(AD113:AD122)</f>
        <v>0</v>
      </c>
      <c r="AE123" s="29">
        <f>COUNTA(AE113:AE122)</f>
        <v>0</v>
      </c>
      <c r="AF123" s="29">
        <f>COUNTA(AF113:AF122)</f>
        <v>0</v>
      </c>
      <c r="AG123" s="28"/>
      <c r="AH123" s="28"/>
      <c r="AI123" s="29">
        <f>COUNTA(AI113:AI122)</f>
        <v>0</v>
      </c>
      <c r="AJ123" s="53"/>
    </row>
    <row r="125" spans="1:41" x14ac:dyDescent="0.6">
      <c r="A125" s="57"/>
      <c r="C125" s="54" t="s">
        <v>64</v>
      </c>
      <c r="D125" s="69"/>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23"/>
      <c r="AJ125" s="69"/>
      <c r="AK125" s="13" t="s">
        <v>20</v>
      </c>
      <c r="AL125" s="14" t="s">
        <v>21</v>
      </c>
      <c r="AM125" s="15" t="s">
        <v>22</v>
      </c>
      <c r="AN125" s="16" t="s">
        <v>23</v>
      </c>
      <c r="AO125" s="17" t="s">
        <v>24</v>
      </c>
    </row>
    <row r="126" spans="1:41" x14ac:dyDescent="0.6">
      <c r="C126" s="18" t="s">
        <v>25</v>
      </c>
      <c r="D126" s="18"/>
      <c r="E126" s="21">
        <v>1</v>
      </c>
      <c r="F126" s="21">
        <v>2</v>
      </c>
      <c r="G126" s="21">
        <v>3</v>
      </c>
      <c r="H126" s="21">
        <v>4</v>
      </c>
      <c r="I126" s="22">
        <v>5</v>
      </c>
      <c r="J126" s="22">
        <v>6</v>
      </c>
      <c r="K126" s="21">
        <v>7</v>
      </c>
      <c r="L126" s="21">
        <v>8</v>
      </c>
      <c r="M126" s="21">
        <v>9</v>
      </c>
      <c r="N126" s="21">
        <v>10</v>
      </c>
      <c r="O126" s="21">
        <v>11</v>
      </c>
      <c r="P126" s="22">
        <v>12</v>
      </c>
      <c r="Q126" s="22">
        <v>13</v>
      </c>
      <c r="R126" s="21">
        <v>14</v>
      </c>
      <c r="S126" s="21">
        <v>15</v>
      </c>
      <c r="T126" s="21">
        <v>16</v>
      </c>
      <c r="U126" s="21">
        <v>17</v>
      </c>
      <c r="V126" s="21">
        <v>18</v>
      </c>
      <c r="W126" s="22">
        <v>19</v>
      </c>
      <c r="X126" s="22">
        <v>20</v>
      </c>
      <c r="Y126" s="21">
        <v>21</v>
      </c>
      <c r="Z126" s="21">
        <v>22</v>
      </c>
      <c r="AA126" s="21">
        <v>23</v>
      </c>
      <c r="AB126" s="21">
        <v>24</v>
      </c>
      <c r="AC126" s="21">
        <v>25</v>
      </c>
      <c r="AD126" s="22">
        <v>26</v>
      </c>
      <c r="AE126" s="22">
        <v>27</v>
      </c>
      <c r="AF126" s="21">
        <v>28</v>
      </c>
      <c r="AG126" s="21">
        <v>29</v>
      </c>
      <c r="AH126" s="21">
        <v>30</v>
      </c>
      <c r="AI126" s="23"/>
      <c r="AJ126" s="18" t="s">
        <v>76</v>
      </c>
      <c r="AK126" s="59" t="s">
        <v>4</v>
      </c>
      <c r="AL126" s="59" t="s">
        <v>77</v>
      </c>
      <c r="AM126" s="59" t="s">
        <v>78</v>
      </c>
      <c r="AN126" s="59" t="s">
        <v>79</v>
      </c>
      <c r="AO126" s="59" t="s">
        <v>80</v>
      </c>
    </row>
    <row r="127" spans="1:41" x14ac:dyDescent="0.6">
      <c r="C127" s="18" t="s">
        <v>27</v>
      </c>
      <c r="D127" s="18"/>
      <c r="E127" s="26" t="s">
        <v>31</v>
      </c>
      <c r="F127" s="26" t="s">
        <v>32</v>
      </c>
      <c r="G127" s="26" t="s">
        <v>28</v>
      </c>
      <c r="H127" s="26" t="s">
        <v>33</v>
      </c>
      <c r="I127" s="25" t="s">
        <v>34</v>
      </c>
      <c r="J127" s="25" t="s">
        <v>29</v>
      </c>
      <c r="K127" s="26" t="s">
        <v>30</v>
      </c>
      <c r="L127" s="26" t="s">
        <v>31</v>
      </c>
      <c r="M127" s="26" t="s">
        <v>32</v>
      </c>
      <c r="N127" s="26" t="s">
        <v>28</v>
      </c>
      <c r="O127" s="26" t="s">
        <v>33</v>
      </c>
      <c r="P127" s="25" t="s">
        <v>34</v>
      </c>
      <c r="Q127" s="25" t="s">
        <v>29</v>
      </c>
      <c r="R127" s="26" t="s">
        <v>30</v>
      </c>
      <c r="S127" s="26" t="s">
        <v>31</v>
      </c>
      <c r="T127" s="26" t="s">
        <v>32</v>
      </c>
      <c r="U127" s="26" t="s">
        <v>28</v>
      </c>
      <c r="V127" s="26" t="s">
        <v>33</v>
      </c>
      <c r="W127" s="25" t="s">
        <v>34</v>
      </c>
      <c r="X127" s="25" t="s">
        <v>29</v>
      </c>
      <c r="Y127" s="26" t="s">
        <v>30</v>
      </c>
      <c r="Z127" s="26" t="s">
        <v>31</v>
      </c>
      <c r="AA127" s="26" t="s">
        <v>32</v>
      </c>
      <c r="AB127" s="26" t="s">
        <v>28</v>
      </c>
      <c r="AC127" s="26" t="s">
        <v>33</v>
      </c>
      <c r="AD127" s="25" t="s">
        <v>34</v>
      </c>
      <c r="AE127" s="25" t="s">
        <v>29</v>
      </c>
      <c r="AF127" s="26" t="s">
        <v>30</v>
      </c>
      <c r="AG127" s="26" t="s">
        <v>31</v>
      </c>
      <c r="AH127" s="26" t="s">
        <v>32</v>
      </c>
      <c r="AI127" s="23"/>
      <c r="AJ127" s="18" t="s">
        <v>59</v>
      </c>
      <c r="AK127" s="59" t="s">
        <v>81</v>
      </c>
      <c r="AL127" s="59" t="s">
        <v>81</v>
      </c>
      <c r="AM127" s="59" t="s">
        <v>82</v>
      </c>
      <c r="AN127" s="59" t="s">
        <v>83</v>
      </c>
      <c r="AO127" s="59" t="s">
        <v>84</v>
      </c>
    </row>
    <row r="128" spans="1:41" x14ac:dyDescent="0.6">
      <c r="A128" s="33"/>
      <c r="C128" s="46" t="str">
        <f>IF(ISBLANK(Mitarbeitende!$A3),"",Mitarbeitende!$A3)</f>
        <v>Hier Mitarbeiter eintragen</v>
      </c>
      <c r="D128" s="52">
        <f>AJ113</f>
        <v>-3</v>
      </c>
      <c r="E128" s="86"/>
      <c r="F128" s="86"/>
      <c r="G128" s="86"/>
      <c r="H128" s="86"/>
      <c r="I128" s="90"/>
      <c r="J128" s="90"/>
      <c r="K128" s="86"/>
      <c r="L128" s="86"/>
      <c r="M128" s="86"/>
      <c r="N128" s="86"/>
      <c r="O128" s="86"/>
      <c r="P128" s="90"/>
      <c r="Q128" s="90"/>
      <c r="R128" s="86"/>
      <c r="S128" s="86"/>
      <c r="T128" s="86"/>
      <c r="U128" s="86"/>
      <c r="V128" s="86"/>
      <c r="W128" s="90"/>
      <c r="X128" s="90"/>
      <c r="Y128" s="86"/>
      <c r="Z128" s="86"/>
      <c r="AA128" s="86"/>
      <c r="AB128" s="86"/>
      <c r="AC128" s="86"/>
      <c r="AD128" s="90"/>
      <c r="AE128" s="90"/>
      <c r="AF128" s="86"/>
      <c r="AG128" s="86"/>
      <c r="AH128" s="86"/>
      <c r="AI128" s="88"/>
      <c r="AJ128" s="52">
        <f t="shared" ref="AJ128:AJ137" si="47">IFERROR(D128-COUNTIF(E128:AI128,"U"),"")</f>
        <v>-3</v>
      </c>
      <c r="AK128" s="47">
        <f t="shared" ref="AK128:AK137" si="48">IF($C128="","",COUNTIF(E128:AH128,"U"))</f>
        <v>0</v>
      </c>
      <c r="AL128" s="48">
        <f t="shared" ref="AL128:AL137" si="49">IF($C128="","",COUNTIF(E128:AH128,"K"))</f>
        <v>0</v>
      </c>
      <c r="AM128" s="49">
        <f t="shared" ref="AM128:AM137" si="50">IF($C128="","",COUNTIF(E128:AH128,"S"))</f>
        <v>0</v>
      </c>
      <c r="AN128" s="50">
        <f t="shared" ref="AN128:AN137" si="51">IF($C128="","",COUNTIF(E128:AH128,"H"))</f>
        <v>0</v>
      </c>
      <c r="AO128" s="51">
        <v>22</v>
      </c>
    </row>
    <row r="129" spans="1:41" x14ac:dyDescent="0.6">
      <c r="C129" s="46" t="str">
        <f>IF(ISBLANK(Mitarbeitende!$A4),"",Mitarbeitende!$A4)</f>
        <v/>
      </c>
      <c r="D129" s="52" t="str">
        <f t="shared" ref="D129:D137" si="52">AJ114</f>
        <v/>
      </c>
      <c r="E129" s="86"/>
      <c r="F129" s="86"/>
      <c r="G129" s="86"/>
      <c r="H129" s="86"/>
      <c r="I129" s="90"/>
      <c r="J129" s="90"/>
      <c r="K129" s="86"/>
      <c r="L129" s="86"/>
      <c r="M129" s="86"/>
      <c r="N129" s="86"/>
      <c r="O129" s="86"/>
      <c r="P129" s="90"/>
      <c r="Q129" s="90"/>
      <c r="R129" s="86"/>
      <c r="S129" s="86"/>
      <c r="T129" s="86"/>
      <c r="U129" s="86"/>
      <c r="V129" s="86"/>
      <c r="W129" s="90"/>
      <c r="X129" s="90"/>
      <c r="Y129" s="86"/>
      <c r="Z129" s="86"/>
      <c r="AA129" s="86"/>
      <c r="AB129" s="86"/>
      <c r="AC129" s="86"/>
      <c r="AD129" s="90"/>
      <c r="AE129" s="90"/>
      <c r="AF129" s="86"/>
      <c r="AG129" s="86"/>
      <c r="AH129" s="86"/>
      <c r="AI129" s="88"/>
      <c r="AJ129" s="52" t="str">
        <f t="shared" si="47"/>
        <v/>
      </c>
      <c r="AK129" s="47" t="str">
        <f t="shared" si="48"/>
        <v/>
      </c>
      <c r="AL129" s="48" t="str">
        <f t="shared" si="49"/>
        <v/>
      </c>
      <c r="AM129" s="49" t="str">
        <f t="shared" si="50"/>
        <v/>
      </c>
      <c r="AN129" s="50" t="str">
        <f t="shared" si="51"/>
        <v/>
      </c>
      <c r="AO129" s="51">
        <v>22</v>
      </c>
    </row>
    <row r="130" spans="1:41" x14ac:dyDescent="0.6">
      <c r="C130" s="46" t="str">
        <f>IF(ISBLANK(Mitarbeitende!$A5),"",Mitarbeitende!$A5)</f>
        <v/>
      </c>
      <c r="D130" s="52" t="str">
        <f t="shared" si="52"/>
        <v/>
      </c>
      <c r="E130" s="86"/>
      <c r="F130" s="86"/>
      <c r="G130" s="86"/>
      <c r="H130" s="86"/>
      <c r="I130" s="90"/>
      <c r="J130" s="90"/>
      <c r="K130" s="86"/>
      <c r="L130" s="86"/>
      <c r="M130" s="86"/>
      <c r="N130" s="86"/>
      <c r="O130" s="86"/>
      <c r="P130" s="90"/>
      <c r="Q130" s="90"/>
      <c r="R130" s="86"/>
      <c r="S130" s="86"/>
      <c r="T130" s="86"/>
      <c r="U130" s="86"/>
      <c r="V130" s="86"/>
      <c r="W130" s="90"/>
      <c r="X130" s="90"/>
      <c r="Y130" s="86"/>
      <c r="Z130" s="86"/>
      <c r="AA130" s="86"/>
      <c r="AB130" s="86"/>
      <c r="AC130" s="86"/>
      <c r="AD130" s="90"/>
      <c r="AE130" s="90"/>
      <c r="AF130" s="86"/>
      <c r="AG130" s="86"/>
      <c r="AH130" s="86"/>
      <c r="AI130" s="88"/>
      <c r="AJ130" s="52" t="str">
        <f t="shared" si="47"/>
        <v/>
      </c>
      <c r="AK130" s="47" t="str">
        <f t="shared" si="48"/>
        <v/>
      </c>
      <c r="AL130" s="48" t="str">
        <f t="shared" si="49"/>
        <v/>
      </c>
      <c r="AM130" s="49" t="str">
        <f t="shared" si="50"/>
        <v/>
      </c>
      <c r="AN130" s="50" t="str">
        <f t="shared" si="51"/>
        <v/>
      </c>
      <c r="AO130" s="51">
        <v>22</v>
      </c>
    </row>
    <row r="131" spans="1:41" x14ac:dyDescent="0.6">
      <c r="C131" s="46" t="str">
        <f>IF(ISBLANK(Mitarbeitende!$A6),"",Mitarbeitende!$A6)</f>
        <v/>
      </c>
      <c r="D131" s="52" t="str">
        <f t="shared" si="52"/>
        <v/>
      </c>
      <c r="E131" s="86"/>
      <c r="F131" s="86"/>
      <c r="G131" s="86"/>
      <c r="H131" s="86"/>
      <c r="I131" s="90"/>
      <c r="J131" s="90"/>
      <c r="K131" s="86"/>
      <c r="L131" s="86"/>
      <c r="M131" s="86"/>
      <c r="N131" s="86"/>
      <c r="O131" s="86"/>
      <c r="P131" s="90"/>
      <c r="Q131" s="90"/>
      <c r="R131" s="86"/>
      <c r="S131" s="86"/>
      <c r="T131" s="86"/>
      <c r="U131" s="86"/>
      <c r="V131" s="86"/>
      <c r="W131" s="90"/>
      <c r="X131" s="90"/>
      <c r="Y131" s="86"/>
      <c r="Z131" s="86"/>
      <c r="AA131" s="86"/>
      <c r="AB131" s="86"/>
      <c r="AC131" s="86"/>
      <c r="AD131" s="90"/>
      <c r="AE131" s="90"/>
      <c r="AF131" s="86"/>
      <c r="AG131" s="86"/>
      <c r="AH131" s="86"/>
      <c r="AI131" s="88"/>
      <c r="AJ131" s="52" t="str">
        <f t="shared" si="47"/>
        <v/>
      </c>
      <c r="AK131" s="47" t="str">
        <f t="shared" si="48"/>
        <v/>
      </c>
      <c r="AL131" s="48" t="str">
        <f t="shared" si="49"/>
        <v/>
      </c>
      <c r="AM131" s="49" t="str">
        <f t="shared" si="50"/>
        <v/>
      </c>
      <c r="AN131" s="50" t="str">
        <f t="shared" si="51"/>
        <v/>
      </c>
      <c r="AO131" s="51">
        <v>22</v>
      </c>
    </row>
    <row r="132" spans="1:41" x14ac:dyDescent="0.6">
      <c r="C132" s="46" t="str">
        <f>IF(ISBLANK(Mitarbeitende!$A7),"",Mitarbeitende!$A7)</f>
        <v/>
      </c>
      <c r="D132" s="52" t="str">
        <f t="shared" si="52"/>
        <v/>
      </c>
      <c r="E132" s="86"/>
      <c r="F132" s="86"/>
      <c r="G132" s="86"/>
      <c r="H132" s="86"/>
      <c r="I132" s="90"/>
      <c r="J132" s="90"/>
      <c r="K132" s="86"/>
      <c r="L132" s="86"/>
      <c r="M132" s="86"/>
      <c r="N132" s="86"/>
      <c r="O132" s="86"/>
      <c r="P132" s="90"/>
      <c r="Q132" s="90"/>
      <c r="R132" s="86"/>
      <c r="S132" s="86"/>
      <c r="T132" s="86"/>
      <c r="U132" s="86"/>
      <c r="V132" s="86"/>
      <c r="W132" s="90"/>
      <c r="X132" s="90"/>
      <c r="Y132" s="86"/>
      <c r="Z132" s="86"/>
      <c r="AA132" s="86"/>
      <c r="AB132" s="86"/>
      <c r="AC132" s="86"/>
      <c r="AD132" s="90"/>
      <c r="AE132" s="90"/>
      <c r="AF132" s="86"/>
      <c r="AG132" s="86"/>
      <c r="AH132" s="86"/>
      <c r="AI132" s="88"/>
      <c r="AJ132" s="52" t="str">
        <f t="shared" si="47"/>
        <v/>
      </c>
      <c r="AK132" s="47" t="str">
        <f t="shared" si="48"/>
        <v/>
      </c>
      <c r="AL132" s="48" t="str">
        <f t="shared" si="49"/>
        <v/>
      </c>
      <c r="AM132" s="49" t="str">
        <f t="shared" si="50"/>
        <v/>
      </c>
      <c r="AN132" s="50" t="str">
        <f t="shared" si="51"/>
        <v/>
      </c>
      <c r="AO132" s="51">
        <v>22</v>
      </c>
    </row>
    <row r="133" spans="1:41" x14ac:dyDescent="0.6">
      <c r="C133" s="46" t="str">
        <f>IF(ISBLANK(Mitarbeitende!$A8),"",Mitarbeitende!$A8)</f>
        <v/>
      </c>
      <c r="D133" s="52" t="str">
        <f t="shared" si="52"/>
        <v/>
      </c>
      <c r="E133" s="86"/>
      <c r="F133" s="86"/>
      <c r="G133" s="86"/>
      <c r="H133" s="86"/>
      <c r="I133" s="90"/>
      <c r="J133" s="90"/>
      <c r="K133" s="86"/>
      <c r="L133" s="86"/>
      <c r="M133" s="86"/>
      <c r="N133" s="86"/>
      <c r="O133" s="86"/>
      <c r="P133" s="90"/>
      <c r="Q133" s="90"/>
      <c r="R133" s="86"/>
      <c r="S133" s="86"/>
      <c r="T133" s="86"/>
      <c r="U133" s="86"/>
      <c r="V133" s="86"/>
      <c r="W133" s="90"/>
      <c r="X133" s="90"/>
      <c r="Y133" s="86"/>
      <c r="Z133" s="86"/>
      <c r="AA133" s="86"/>
      <c r="AB133" s="86"/>
      <c r="AC133" s="86"/>
      <c r="AD133" s="90"/>
      <c r="AE133" s="90"/>
      <c r="AF133" s="86"/>
      <c r="AG133" s="86"/>
      <c r="AH133" s="86"/>
      <c r="AI133" s="88"/>
      <c r="AJ133" s="52" t="str">
        <f t="shared" si="47"/>
        <v/>
      </c>
      <c r="AK133" s="47" t="str">
        <f t="shared" si="48"/>
        <v/>
      </c>
      <c r="AL133" s="48" t="str">
        <f t="shared" si="49"/>
        <v/>
      </c>
      <c r="AM133" s="49" t="str">
        <f t="shared" si="50"/>
        <v/>
      </c>
      <c r="AN133" s="50" t="str">
        <f t="shared" si="51"/>
        <v/>
      </c>
      <c r="AO133" s="51">
        <v>22</v>
      </c>
    </row>
    <row r="134" spans="1:41" x14ac:dyDescent="0.6">
      <c r="C134" s="46" t="str">
        <f>IF(ISBLANK(Mitarbeitende!$A9),"",Mitarbeitende!$A9)</f>
        <v/>
      </c>
      <c r="D134" s="52" t="str">
        <f t="shared" si="52"/>
        <v/>
      </c>
      <c r="E134" s="86"/>
      <c r="F134" s="86"/>
      <c r="G134" s="86"/>
      <c r="H134" s="86"/>
      <c r="I134" s="90"/>
      <c r="J134" s="90"/>
      <c r="K134" s="86"/>
      <c r="L134" s="86"/>
      <c r="M134" s="86"/>
      <c r="N134" s="86"/>
      <c r="O134" s="86"/>
      <c r="P134" s="90"/>
      <c r="Q134" s="90"/>
      <c r="R134" s="86"/>
      <c r="S134" s="86"/>
      <c r="T134" s="86"/>
      <c r="U134" s="86"/>
      <c r="V134" s="86"/>
      <c r="W134" s="90"/>
      <c r="X134" s="90"/>
      <c r="Y134" s="86"/>
      <c r="Z134" s="86"/>
      <c r="AA134" s="86"/>
      <c r="AB134" s="86"/>
      <c r="AC134" s="86"/>
      <c r="AD134" s="90"/>
      <c r="AE134" s="90"/>
      <c r="AF134" s="86"/>
      <c r="AG134" s="86"/>
      <c r="AH134" s="86"/>
      <c r="AI134" s="88"/>
      <c r="AJ134" s="52" t="str">
        <f t="shared" si="47"/>
        <v/>
      </c>
      <c r="AK134" s="47" t="str">
        <f t="shared" si="48"/>
        <v/>
      </c>
      <c r="AL134" s="48" t="str">
        <f t="shared" si="49"/>
        <v/>
      </c>
      <c r="AM134" s="49" t="str">
        <f t="shared" si="50"/>
        <v/>
      </c>
      <c r="AN134" s="50" t="str">
        <f t="shared" si="51"/>
        <v/>
      </c>
      <c r="AO134" s="51">
        <v>22</v>
      </c>
    </row>
    <row r="135" spans="1:41" x14ac:dyDescent="0.6">
      <c r="C135" s="46" t="str">
        <f>IF(ISBLANK(Mitarbeitende!$A10),"",Mitarbeitende!$A10)</f>
        <v/>
      </c>
      <c r="D135" s="52" t="str">
        <f t="shared" si="52"/>
        <v/>
      </c>
      <c r="E135" s="86"/>
      <c r="F135" s="86"/>
      <c r="G135" s="86"/>
      <c r="H135" s="86"/>
      <c r="I135" s="90"/>
      <c r="J135" s="90"/>
      <c r="K135" s="86"/>
      <c r="L135" s="86"/>
      <c r="M135" s="86"/>
      <c r="N135" s="86"/>
      <c r="O135" s="86"/>
      <c r="P135" s="90"/>
      <c r="Q135" s="90"/>
      <c r="R135" s="86"/>
      <c r="S135" s="86"/>
      <c r="T135" s="86"/>
      <c r="U135" s="86"/>
      <c r="V135" s="86"/>
      <c r="W135" s="90"/>
      <c r="X135" s="90"/>
      <c r="Y135" s="86"/>
      <c r="Z135" s="86"/>
      <c r="AA135" s="86"/>
      <c r="AB135" s="86"/>
      <c r="AC135" s="86"/>
      <c r="AD135" s="90"/>
      <c r="AE135" s="90"/>
      <c r="AF135" s="86"/>
      <c r="AG135" s="86"/>
      <c r="AH135" s="86"/>
      <c r="AI135" s="88"/>
      <c r="AJ135" s="52" t="str">
        <f t="shared" si="47"/>
        <v/>
      </c>
      <c r="AK135" s="47" t="str">
        <f t="shared" si="48"/>
        <v/>
      </c>
      <c r="AL135" s="48" t="str">
        <f t="shared" si="49"/>
        <v/>
      </c>
      <c r="AM135" s="49" t="str">
        <f t="shared" si="50"/>
        <v/>
      </c>
      <c r="AN135" s="50" t="str">
        <f t="shared" si="51"/>
        <v/>
      </c>
      <c r="AO135" s="51">
        <v>22</v>
      </c>
    </row>
    <row r="136" spans="1:41" x14ac:dyDescent="0.6">
      <c r="C136" s="46" t="str">
        <f>IF(ISBLANK(Mitarbeitende!$A11),"",Mitarbeitende!$A11)</f>
        <v/>
      </c>
      <c r="D136" s="52" t="str">
        <f t="shared" si="52"/>
        <v/>
      </c>
      <c r="E136" s="86"/>
      <c r="F136" s="86"/>
      <c r="G136" s="86"/>
      <c r="H136" s="86"/>
      <c r="I136" s="90"/>
      <c r="J136" s="90"/>
      <c r="K136" s="86"/>
      <c r="L136" s="86"/>
      <c r="M136" s="86"/>
      <c r="N136" s="86"/>
      <c r="O136" s="86"/>
      <c r="P136" s="90"/>
      <c r="Q136" s="90"/>
      <c r="R136" s="86"/>
      <c r="S136" s="86"/>
      <c r="T136" s="86"/>
      <c r="U136" s="86"/>
      <c r="V136" s="86"/>
      <c r="W136" s="90"/>
      <c r="X136" s="90"/>
      <c r="Y136" s="86"/>
      <c r="Z136" s="86"/>
      <c r="AA136" s="86"/>
      <c r="AB136" s="86"/>
      <c r="AC136" s="86"/>
      <c r="AD136" s="90"/>
      <c r="AE136" s="90"/>
      <c r="AF136" s="86"/>
      <c r="AG136" s="86"/>
      <c r="AH136" s="86"/>
      <c r="AI136" s="88"/>
      <c r="AJ136" s="52" t="str">
        <f t="shared" si="47"/>
        <v/>
      </c>
      <c r="AK136" s="47" t="str">
        <f t="shared" si="48"/>
        <v/>
      </c>
      <c r="AL136" s="48" t="str">
        <f t="shared" si="49"/>
        <v/>
      </c>
      <c r="AM136" s="49" t="str">
        <f t="shared" si="50"/>
        <v/>
      </c>
      <c r="AN136" s="50" t="str">
        <f t="shared" si="51"/>
        <v/>
      </c>
      <c r="AO136" s="51">
        <v>22</v>
      </c>
    </row>
    <row r="137" spans="1:41" x14ac:dyDescent="0.6">
      <c r="C137" s="46" t="str">
        <f>IF(ISBLANK(Mitarbeitende!$A12),"",Mitarbeitende!$A12)</f>
        <v/>
      </c>
      <c r="D137" s="52" t="str">
        <f t="shared" si="52"/>
        <v/>
      </c>
      <c r="E137" s="86"/>
      <c r="F137" s="86"/>
      <c r="G137" s="86"/>
      <c r="H137" s="86"/>
      <c r="I137" s="90"/>
      <c r="J137" s="90"/>
      <c r="K137" s="86"/>
      <c r="L137" s="86"/>
      <c r="M137" s="86"/>
      <c r="N137" s="86"/>
      <c r="O137" s="86"/>
      <c r="P137" s="90"/>
      <c r="Q137" s="90"/>
      <c r="R137" s="86"/>
      <c r="S137" s="86"/>
      <c r="T137" s="86"/>
      <c r="U137" s="86"/>
      <c r="V137" s="86"/>
      <c r="W137" s="90"/>
      <c r="X137" s="90"/>
      <c r="Y137" s="86"/>
      <c r="Z137" s="86"/>
      <c r="AA137" s="86"/>
      <c r="AB137" s="86"/>
      <c r="AC137" s="86"/>
      <c r="AD137" s="90"/>
      <c r="AE137" s="90"/>
      <c r="AF137" s="86"/>
      <c r="AG137" s="86"/>
      <c r="AH137" s="86"/>
      <c r="AI137" s="88"/>
      <c r="AJ137" s="52" t="str">
        <f t="shared" si="47"/>
        <v/>
      </c>
      <c r="AK137" s="47" t="str">
        <f t="shared" si="48"/>
        <v/>
      </c>
      <c r="AL137" s="48" t="str">
        <f t="shared" si="49"/>
        <v/>
      </c>
      <c r="AM137" s="49" t="str">
        <f t="shared" si="50"/>
        <v/>
      </c>
      <c r="AN137" s="50" t="str">
        <f t="shared" si="51"/>
        <v/>
      </c>
      <c r="AO137" s="51">
        <v>22</v>
      </c>
    </row>
    <row r="138" spans="1:41" x14ac:dyDescent="0.6">
      <c r="A138" s="61"/>
      <c r="C138" s="27" t="s">
        <v>35</v>
      </c>
      <c r="D138" s="53"/>
      <c r="E138" s="29">
        <f>COUNTA(E128:E137)</f>
        <v>0</v>
      </c>
      <c r="F138" s="29">
        <f>COUNTA(F128:F137)</f>
        <v>0</v>
      </c>
      <c r="G138" s="29">
        <f>COUNTA(G128:G137)</f>
        <v>0</v>
      </c>
      <c r="H138" s="29">
        <f>COUNTA(H128:H137)</f>
        <v>0</v>
      </c>
      <c r="I138" s="28"/>
      <c r="J138" s="28"/>
      <c r="K138" s="29">
        <f>COUNTA(K128:K137)</f>
        <v>0</v>
      </c>
      <c r="L138" s="29">
        <f>COUNTA(L128:L137)</f>
        <v>0</v>
      </c>
      <c r="M138" s="29">
        <f>COUNTA(M128:M137)</f>
        <v>0</v>
      </c>
      <c r="N138" s="29">
        <f>COUNTA(N128:N137)</f>
        <v>0</v>
      </c>
      <c r="O138" s="29">
        <f>COUNTA(O128:O137)</f>
        <v>0</v>
      </c>
      <c r="P138" s="28"/>
      <c r="Q138" s="28"/>
      <c r="R138" s="29">
        <f>COUNTA(R128:R137)</f>
        <v>0</v>
      </c>
      <c r="S138" s="29">
        <f>COUNTA(S128:S137)</f>
        <v>0</v>
      </c>
      <c r="T138" s="29">
        <f>COUNTA(T128:T137)</f>
        <v>0</v>
      </c>
      <c r="U138" s="29">
        <f>COUNTA(U128:U137)</f>
        <v>0</v>
      </c>
      <c r="V138" s="29">
        <f>COUNTA(V128:V137)</f>
        <v>0</v>
      </c>
      <c r="W138" s="28"/>
      <c r="X138" s="28"/>
      <c r="Y138" s="29">
        <f>COUNTA(Y128:Y137)</f>
        <v>0</v>
      </c>
      <c r="Z138" s="29">
        <f>COUNTA(Z128:Z137)</f>
        <v>0</v>
      </c>
      <c r="AA138" s="29">
        <f>COUNTA(AA128:AA137)</f>
        <v>0</v>
      </c>
      <c r="AB138" s="29">
        <f>COUNTA(AB128:AB137)</f>
        <v>0</v>
      </c>
      <c r="AC138" s="29">
        <f>COUNTA(AC128:AC137)</f>
        <v>0</v>
      </c>
      <c r="AD138" s="28"/>
      <c r="AE138" s="28"/>
      <c r="AF138" s="29">
        <f>COUNTA(AF128:AF137)</f>
        <v>0</v>
      </c>
      <c r="AG138" s="29">
        <f>COUNTA(AG128:AG137)</f>
        <v>0</v>
      </c>
      <c r="AH138" s="29">
        <f>COUNTA(AH128:AH137)</f>
        <v>0</v>
      </c>
      <c r="AI138" s="23"/>
      <c r="AJ138" s="53"/>
    </row>
    <row r="140" spans="1:41" x14ac:dyDescent="0.6">
      <c r="A140" s="57"/>
      <c r="C140" s="37" t="s">
        <v>39</v>
      </c>
      <c r="D140" s="70"/>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70"/>
      <c r="AK140" s="13" t="s">
        <v>20</v>
      </c>
      <c r="AL140" s="14" t="s">
        <v>21</v>
      </c>
      <c r="AM140" s="15" t="s">
        <v>22</v>
      </c>
      <c r="AN140" s="16" t="s">
        <v>23</v>
      </c>
      <c r="AO140" s="17" t="s">
        <v>24</v>
      </c>
    </row>
    <row r="141" spans="1:41" x14ac:dyDescent="0.6">
      <c r="C141" s="18" t="s">
        <v>25</v>
      </c>
      <c r="D141" s="18"/>
      <c r="E141" s="21">
        <v>1</v>
      </c>
      <c r="F141" s="21">
        <v>2</v>
      </c>
      <c r="G141" s="19">
        <v>3</v>
      </c>
      <c r="H141" s="22">
        <v>4</v>
      </c>
      <c r="I141" s="147">
        <v>5</v>
      </c>
      <c r="J141" s="147">
        <v>6</v>
      </c>
      <c r="K141" s="147">
        <v>7</v>
      </c>
      <c r="L141" s="147">
        <v>8</v>
      </c>
      <c r="M141" s="147">
        <v>9</v>
      </c>
      <c r="N141" s="22">
        <v>10</v>
      </c>
      <c r="O141" s="22">
        <v>11</v>
      </c>
      <c r="P141" s="147">
        <v>12</v>
      </c>
      <c r="Q141" s="147">
        <v>13</v>
      </c>
      <c r="R141" s="147">
        <v>14</v>
      </c>
      <c r="S141" s="147">
        <v>15</v>
      </c>
      <c r="T141" s="147">
        <v>16</v>
      </c>
      <c r="U141" s="22">
        <v>17</v>
      </c>
      <c r="V141" s="22">
        <v>18</v>
      </c>
      <c r="W141" s="21">
        <v>19</v>
      </c>
      <c r="X141" s="21">
        <v>20</v>
      </c>
      <c r="Y141" s="21">
        <v>21</v>
      </c>
      <c r="Z141" s="21">
        <v>22</v>
      </c>
      <c r="AA141" s="21">
        <v>23</v>
      </c>
      <c r="AB141" s="22">
        <v>24</v>
      </c>
      <c r="AC141" s="22">
        <v>25</v>
      </c>
      <c r="AD141" s="21">
        <v>26</v>
      </c>
      <c r="AE141" s="21">
        <v>27</v>
      </c>
      <c r="AF141" s="21">
        <v>28</v>
      </c>
      <c r="AG141" s="21">
        <v>29</v>
      </c>
      <c r="AH141" s="21">
        <v>30</v>
      </c>
      <c r="AI141" s="22">
        <v>31</v>
      </c>
      <c r="AJ141" s="18" t="s">
        <v>76</v>
      </c>
      <c r="AK141" s="59" t="s">
        <v>4</v>
      </c>
      <c r="AL141" s="59" t="s">
        <v>77</v>
      </c>
      <c r="AM141" s="59" t="s">
        <v>78</v>
      </c>
      <c r="AN141" s="59" t="s">
        <v>79</v>
      </c>
      <c r="AO141" s="59" t="s">
        <v>80</v>
      </c>
    </row>
    <row r="142" spans="1:41" x14ac:dyDescent="0.6">
      <c r="C142" s="18" t="s">
        <v>27</v>
      </c>
      <c r="D142" s="18"/>
      <c r="E142" s="26" t="s">
        <v>28</v>
      </c>
      <c r="F142" s="26" t="s">
        <v>33</v>
      </c>
      <c r="G142" s="24" t="s">
        <v>34</v>
      </c>
      <c r="H142" s="25" t="s">
        <v>29</v>
      </c>
      <c r="I142" s="148" t="s">
        <v>30</v>
      </c>
      <c r="J142" s="148" t="s">
        <v>31</v>
      </c>
      <c r="K142" s="148" t="s">
        <v>32</v>
      </c>
      <c r="L142" s="148" t="s">
        <v>28</v>
      </c>
      <c r="M142" s="148" t="s">
        <v>33</v>
      </c>
      <c r="N142" s="25" t="s">
        <v>34</v>
      </c>
      <c r="O142" s="25" t="s">
        <v>29</v>
      </c>
      <c r="P142" s="148" t="s">
        <v>30</v>
      </c>
      <c r="Q142" s="148" t="s">
        <v>31</v>
      </c>
      <c r="R142" s="148" t="s">
        <v>32</v>
      </c>
      <c r="S142" s="148" t="s">
        <v>28</v>
      </c>
      <c r="T142" s="148" t="s">
        <v>33</v>
      </c>
      <c r="U142" s="25" t="s">
        <v>34</v>
      </c>
      <c r="V142" s="25" t="s">
        <v>29</v>
      </c>
      <c r="W142" s="26" t="s">
        <v>30</v>
      </c>
      <c r="X142" s="26" t="s">
        <v>31</v>
      </c>
      <c r="Y142" s="26" t="s">
        <v>32</v>
      </c>
      <c r="Z142" s="26" t="s">
        <v>28</v>
      </c>
      <c r="AA142" s="26" t="s">
        <v>33</v>
      </c>
      <c r="AB142" s="25" t="s">
        <v>34</v>
      </c>
      <c r="AC142" s="25" t="s">
        <v>29</v>
      </c>
      <c r="AD142" s="26" t="s">
        <v>30</v>
      </c>
      <c r="AE142" s="26" t="s">
        <v>31</v>
      </c>
      <c r="AF142" s="26" t="s">
        <v>32</v>
      </c>
      <c r="AG142" s="26" t="s">
        <v>28</v>
      </c>
      <c r="AH142" s="26" t="s">
        <v>33</v>
      </c>
      <c r="AI142" s="25" t="s">
        <v>34</v>
      </c>
      <c r="AJ142" s="18" t="s">
        <v>59</v>
      </c>
      <c r="AK142" s="59" t="s">
        <v>81</v>
      </c>
      <c r="AL142" s="59" t="s">
        <v>81</v>
      </c>
      <c r="AM142" s="59" t="s">
        <v>82</v>
      </c>
      <c r="AN142" s="59" t="s">
        <v>83</v>
      </c>
      <c r="AO142" s="59" t="s">
        <v>84</v>
      </c>
    </row>
    <row r="143" spans="1:41" x14ac:dyDescent="0.6">
      <c r="A143" s="33"/>
      <c r="C143" s="46" t="str">
        <f>IF(ISBLANK(Mitarbeitende!$A3),"",Mitarbeitende!$A3)</f>
        <v>Hier Mitarbeiter eintragen</v>
      </c>
      <c r="D143" s="52">
        <f>AJ128</f>
        <v>-3</v>
      </c>
      <c r="E143" s="86"/>
      <c r="F143" s="86"/>
      <c r="G143" s="89"/>
      <c r="H143" s="90"/>
      <c r="I143" s="149"/>
      <c r="J143" s="149"/>
      <c r="K143" s="149"/>
      <c r="L143" s="149"/>
      <c r="M143" s="149"/>
      <c r="N143" s="90"/>
      <c r="O143" s="90"/>
      <c r="P143" s="149"/>
      <c r="Q143" s="149"/>
      <c r="R143" s="149"/>
      <c r="S143" s="149"/>
      <c r="T143" s="149"/>
      <c r="U143" s="90"/>
      <c r="V143" s="90"/>
      <c r="W143" s="86"/>
      <c r="X143" s="86"/>
      <c r="Y143" s="86"/>
      <c r="Z143" s="86"/>
      <c r="AA143" s="86"/>
      <c r="AB143" s="90"/>
      <c r="AC143" s="90"/>
      <c r="AD143" s="86"/>
      <c r="AE143" s="86"/>
      <c r="AF143" s="86"/>
      <c r="AG143" s="86"/>
      <c r="AH143" s="86"/>
      <c r="AI143" s="90"/>
      <c r="AJ143" s="52">
        <f t="shared" ref="AJ143:AJ152" si="53">IFERROR(D143-COUNTIF(E143:AI143,"U"),"")</f>
        <v>-3</v>
      </c>
      <c r="AK143" s="47">
        <f t="shared" ref="AK143:AK152" si="54">IF($C143="","",COUNTIF(E143:AI143,"U"))</f>
        <v>0</v>
      </c>
      <c r="AL143" s="48">
        <f t="shared" ref="AL143:AL152" si="55">IF($C143="","",COUNTIF(E143:AI143,"K"))</f>
        <v>0</v>
      </c>
      <c r="AM143" s="49">
        <f t="shared" ref="AM143:AM152" si="56">IF($C143="","",COUNTIF(E143:AI143,"S"))</f>
        <v>0</v>
      </c>
      <c r="AN143" s="50">
        <f t="shared" ref="AN143:AN152" si="57">IF($C143="","",COUNTIF(E143:AI143,"H"))</f>
        <v>0</v>
      </c>
      <c r="AO143" s="51">
        <v>22</v>
      </c>
    </row>
    <row r="144" spans="1:41" x14ac:dyDescent="0.6">
      <c r="C144" s="46" t="str">
        <f>IF(ISBLANK(Mitarbeitende!$A4),"",Mitarbeitende!$A4)</f>
        <v/>
      </c>
      <c r="D144" s="52" t="str">
        <f t="shared" ref="D144:D152" si="58">AJ129</f>
        <v/>
      </c>
      <c r="E144" s="86"/>
      <c r="F144" s="86"/>
      <c r="G144" s="89"/>
      <c r="H144" s="90"/>
      <c r="I144" s="149"/>
      <c r="J144" s="149"/>
      <c r="K144" s="149"/>
      <c r="L144" s="149"/>
      <c r="M144" s="149"/>
      <c r="N144" s="90"/>
      <c r="O144" s="90"/>
      <c r="P144" s="149"/>
      <c r="Q144" s="149"/>
      <c r="R144" s="149"/>
      <c r="S144" s="149"/>
      <c r="T144" s="149"/>
      <c r="U144" s="90"/>
      <c r="V144" s="90"/>
      <c r="W144" s="86"/>
      <c r="X144" s="86"/>
      <c r="Y144" s="86"/>
      <c r="Z144" s="86"/>
      <c r="AA144" s="86"/>
      <c r="AB144" s="90"/>
      <c r="AC144" s="90"/>
      <c r="AD144" s="86"/>
      <c r="AE144" s="86"/>
      <c r="AF144" s="86"/>
      <c r="AG144" s="86"/>
      <c r="AH144" s="86"/>
      <c r="AI144" s="90"/>
      <c r="AJ144" s="52" t="str">
        <f t="shared" si="53"/>
        <v/>
      </c>
      <c r="AK144" s="47" t="str">
        <f t="shared" si="54"/>
        <v/>
      </c>
      <c r="AL144" s="48" t="str">
        <f t="shared" si="55"/>
        <v/>
      </c>
      <c r="AM144" s="49" t="str">
        <f t="shared" si="56"/>
        <v/>
      </c>
      <c r="AN144" s="50" t="str">
        <f t="shared" si="57"/>
        <v/>
      </c>
      <c r="AO144" s="51">
        <v>22</v>
      </c>
    </row>
    <row r="145" spans="1:41" x14ac:dyDescent="0.6">
      <c r="C145" s="46" t="str">
        <f>IF(ISBLANK(Mitarbeitende!$A5),"",Mitarbeitende!$A5)</f>
        <v/>
      </c>
      <c r="D145" s="52" t="str">
        <f t="shared" si="58"/>
        <v/>
      </c>
      <c r="E145" s="86"/>
      <c r="F145" s="86"/>
      <c r="G145" s="89"/>
      <c r="H145" s="90"/>
      <c r="I145" s="149"/>
      <c r="J145" s="149"/>
      <c r="K145" s="149"/>
      <c r="L145" s="149"/>
      <c r="M145" s="149"/>
      <c r="N145" s="90"/>
      <c r="O145" s="90"/>
      <c r="P145" s="149"/>
      <c r="Q145" s="149"/>
      <c r="R145" s="149"/>
      <c r="S145" s="149"/>
      <c r="T145" s="149"/>
      <c r="U145" s="90"/>
      <c r="V145" s="90"/>
      <c r="W145" s="86"/>
      <c r="X145" s="86"/>
      <c r="Y145" s="86"/>
      <c r="Z145" s="86"/>
      <c r="AA145" s="86"/>
      <c r="AB145" s="90"/>
      <c r="AC145" s="90"/>
      <c r="AD145" s="86"/>
      <c r="AE145" s="86"/>
      <c r="AF145" s="86"/>
      <c r="AG145" s="86"/>
      <c r="AH145" s="86"/>
      <c r="AI145" s="90"/>
      <c r="AJ145" s="52" t="str">
        <f t="shared" si="53"/>
        <v/>
      </c>
      <c r="AK145" s="47" t="str">
        <f t="shared" si="54"/>
        <v/>
      </c>
      <c r="AL145" s="48" t="str">
        <f t="shared" si="55"/>
        <v/>
      </c>
      <c r="AM145" s="49" t="str">
        <f t="shared" si="56"/>
        <v/>
      </c>
      <c r="AN145" s="50" t="str">
        <f t="shared" si="57"/>
        <v/>
      </c>
      <c r="AO145" s="51">
        <v>22</v>
      </c>
    </row>
    <row r="146" spans="1:41" x14ac:dyDescent="0.6">
      <c r="C146" s="46" t="str">
        <f>IF(ISBLANK(Mitarbeitende!$A6),"",Mitarbeitende!$A6)</f>
        <v/>
      </c>
      <c r="D146" s="52" t="str">
        <f t="shared" si="58"/>
        <v/>
      </c>
      <c r="E146" s="86"/>
      <c r="F146" s="86"/>
      <c r="G146" s="89"/>
      <c r="H146" s="90"/>
      <c r="I146" s="149"/>
      <c r="J146" s="149"/>
      <c r="K146" s="149"/>
      <c r="L146" s="149"/>
      <c r="M146" s="149"/>
      <c r="N146" s="90"/>
      <c r="O146" s="90"/>
      <c r="P146" s="149"/>
      <c r="Q146" s="149"/>
      <c r="R146" s="149"/>
      <c r="S146" s="149"/>
      <c r="T146" s="149"/>
      <c r="U146" s="90"/>
      <c r="V146" s="90"/>
      <c r="W146" s="86"/>
      <c r="X146" s="86"/>
      <c r="Y146" s="86"/>
      <c r="Z146" s="86"/>
      <c r="AA146" s="86"/>
      <c r="AB146" s="90"/>
      <c r="AC146" s="90"/>
      <c r="AD146" s="86"/>
      <c r="AE146" s="86"/>
      <c r="AF146" s="86"/>
      <c r="AG146" s="86"/>
      <c r="AH146" s="86"/>
      <c r="AI146" s="90"/>
      <c r="AJ146" s="52" t="str">
        <f t="shared" si="53"/>
        <v/>
      </c>
      <c r="AK146" s="47" t="str">
        <f t="shared" si="54"/>
        <v/>
      </c>
      <c r="AL146" s="48" t="str">
        <f t="shared" si="55"/>
        <v/>
      </c>
      <c r="AM146" s="49" t="str">
        <f t="shared" si="56"/>
        <v/>
      </c>
      <c r="AN146" s="50" t="str">
        <f t="shared" si="57"/>
        <v/>
      </c>
      <c r="AO146" s="51">
        <v>22</v>
      </c>
    </row>
    <row r="147" spans="1:41" x14ac:dyDescent="0.6">
      <c r="C147" s="46" t="str">
        <f>IF(ISBLANK(Mitarbeitende!$A7),"",Mitarbeitende!$A7)</f>
        <v/>
      </c>
      <c r="D147" s="52" t="str">
        <f t="shared" si="58"/>
        <v/>
      </c>
      <c r="E147" s="86"/>
      <c r="F147" s="86"/>
      <c r="G147" s="89"/>
      <c r="H147" s="90"/>
      <c r="I147" s="149"/>
      <c r="J147" s="149"/>
      <c r="K147" s="149"/>
      <c r="L147" s="149"/>
      <c r="M147" s="149"/>
      <c r="N147" s="90"/>
      <c r="O147" s="90"/>
      <c r="P147" s="149"/>
      <c r="Q147" s="149"/>
      <c r="R147" s="149"/>
      <c r="S147" s="149"/>
      <c r="T147" s="149"/>
      <c r="U147" s="90"/>
      <c r="V147" s="90"/>
      <c r="W147" s="86"/>
      <c r="X147" s="86"/>
      <c r="Y147" s="86"/>
      <c r="Z147" s="86"/>
      <c r="AA147" s="86"/>
      <c r="AB147" s="90"/>
      <c r="AC147" s="90"/>
      <c r="AD147" s="86"/>
      <c r="AE147" s="86"/>
      <c r="AF147" s="86"/>
      <c r="AG147" s="86"/>
      <c r="AH147" s="86"/>
      <c r="AI147" s="90"/>
      <c r="AJ147" s="52" t="str">
        <f t="shared" si="53"/>
        <v/>
      </c>
      <c r="AK147" s="47" t="str">
        <f t="shared" si="54"/>
        <v/>
      </c>
      <c r="AL147" s="48" t="str">
        <f t="shared" si="55"/>
        <v/>
      </c>
      <c r="AM147" s="49" t="str">
        <f t="shared" si="56"/>
        <v/>
      </c>
      <c r="AN147" s="50" t="str">
        <f t="shared" si="57"/>
        <v/>
      </c>
      <c r="AO147" s="51">
        <v>22</v>
      </c>
    </row>
    <row r="148" spans="1:41" x14ac:dyDescent="0.6">
      <c r="C148" s="46" t="str">
        <f>IF(ISBLANK(Mitarbeitende!$A8),"",Mitarbeitende!$A8)</f>
        <v/>
      </c>
      <c r="D148" s="52" t="str">
        <f t="shared" si="58"/>
        <v/>
      </c>
      <c r="E148" s="86"/>
      <c r="F148" s="86"/>
      <c r="G148" s="89"/>
      <c r="H148" s="90"/>
      <c r="I148" s="149"/>
      <c r="J148" s="149"/>
      <c r="K148" s="149"/>
      <c r="L148" s="149"/>
      <c r="M148" s="149"/>
      <c r="N148" s="90"/>
      <c r="O148" s="90"/>
      <c r="P148" s="149"/>
      <c r="Q148" s="149"/>
      <c r="R148" s="149"/>
      <c r="S148" s="149"/>
      <c r="T148" s="149"/>
      <c r="U148" s="90"/>
      <c r="V148" s="90"/>
      <c r="W148" s="86"/>
      <c r="X148" s="86"/>
      <c r="Y148" s="86"/>
      <c r="Z148" s="86"/>
      <c r="AA148" s="86"/>
      <c r="AB148" s="90"/>
      <c r="AC148" s="90"/>
      <c r="AD148" s="86"/>
      <c r="AE148" s="86"/>
      <c r="AF148" s="86"/>
      <c r="AG148" s="86"/>
      <c r="AH148" s="86"/>
      <c r="AI148" s="90"/>
      <c r="AJ148" s="52" t="str">
        <f t="shared" si="53"/>
        <v/>
      </c>
      <c r="AK148" s="47" t="str">
        <f t="shared" si="54"/>
        <v/>
      </c>
      <c r="AL148" s="48" t="str">
        <f t="shared" si="55"/>
        <v/>
      </c>
      <c r="AM148" s="49" t="str">
        <f t="shared" si="56"/>
        <v/>
      </c>
      <c r="AN148" s="50" t="str">
        <f t="shared" si="57"/>
        <v/>
      </c>
      <c r="AO148" s="51">
        <v>22</v>
      </c>
    </row>
    <row r="149" spans="1:41" x14ac:dyDescent="0.6">
      <c r="C149" s="46" t="str">
        <f>IF(ISBLANK(Mitarbeitende!$A9),"",Mitarbeitende!$A9)</f>
        <v/>
      </c>
      <c r="D149" s="52" t="str">
        <f t="shared" si="58"/>
        <v/>
      </c>
      <c r="E149" s="86"/>
      <c r="F149" s="86"/>
      <c r="G149" s="89"/>
      <c r="H149" s="90"/>
      <c r="I149" s="149"/>
      <c r="J149" s="149"/>
      <c r="K149" s="149"/>
      <c r="L149" s="149"/>
      <c r="M149" s="149"/>
      <c r="N149" s="90"/>
      <c r="O149" s="90"/>
      <c r="P149" s="149"/>
      <c r="Q149" s="149"/>
      <c r="R149" s="149"/>
      <c r="S149" s="149"/>
      <c r="T149" s="149"/>
      <c r="U149" s="90"/>
      <c r="V149" s="90"/>
      <c r="W149" s="86"/>
      <c r="X149" s="86"/>
      <c r="Y149" s="86"/>
      <c r="Z149" s="86"/>
      <c r="AA149" s="86"/>
      <c r="AB149" s="90"/>
      <c r="AC149" s="90"/>
      <c r="AD149" s="86"/>
      <c r="AE149" s="86"/>
      <c r="AF149" s="86"/>
      <c r="AG149" s="86"/>
      <c r="AH149" s="86"/>
      <c r="AI149" s="90"/>
      <c r="AJ149" s="52" t="str">
        <f t="shared" si="53"/>
        <v/>
      </c>
      <c r="AK149" s="47" t="str">
        <f t="shared" si="54"/>
        <v/>
      </c>
      <c r="AL149" s="48" t="str">
        <f t="shared" si="55"/>
        <v/>
      </c>
      <c r="AM149" s="49" t="str">
        <f t="shared" si="56"/>
        <v/>
      </c>
      <c r="AN149" s="50" t="str">
        <f t="shared" si="57"/>
        <v/>
      </c>
      <c r="AO149" s="51">
        <v>22</v>
      </c>
    </row>
    <row r="150" spans="1:41" x14ac:dyDescent="0.6">
      <c r="C150" s="46" t="str">
        <f>IF(ISBLANK(Mitarbeitende!$A10),"",Mitarbeitende!$A10)</f>
        <v/>
      </c>
      <c r="D150" s="52" t="str">
        <f t="shared" si="58"/>
        <v/>
      </c>
      <c r="E150" s="86"/>
      <c r="F150" s="86"/>
      <c r="G150" s="89"/>
      <c r="H150" s="90"/>
      <c r="I150" s="149"/>
      <c r="J150" s="149"/>
      <c r="K150" s="149"/>
      <c r="L150" s="149"/>
      <c r="M150" s="149"/>
      <c r="N150" s="90"/>
      <c r="O150" s="90"/>
      <c r="P150" s="149"/>
      <c r="Q150" s="149"/>
      <c r="R150" s="149"/>
      <c r="S150" s="149"/>
      <c r="T150" s="149"/>
      <c r="U150" s="90"/>
      <c r="V150" s="90"/>
      <c r="W150" s="86"/>
      <c r="X150" s="86"/>
      <c r="Y150" s="86"/>
      <c r="Z150" s="86"/>
      <c r="AA150" s="86"/>
      <c r="AB150" s="90"/>
      <c r="AC150" s="90"/>
      <c r="AD150" s="86"/>
      <c r="AE150" s="86"/>
      <c r="AF150" s="86"/>
      <c r="AG150" s="86"/>
      <c r="AH150" s="86"/>
      <c r="AI150" s="90"/>
      <c r="AJ150" s="52" t="str">
        <f t="shared" si="53"/>
        <v/>
      </c>
      <c r="AK150" s="47" t="str">
        <f t="shared" si="54"/>
        <v/>
      </c>
      <c r="AL150" s="48" t="str">
        <f t="shared" si="55"/>
        <v/>
      </c>
      <c r="AM150" s="49" t="str">
        <f t="shared" si="56"/>
        <v/>
      </c>
      <c r="AN150" s="50" t="str">
        <f t="shared" si="57"/>
        <v/>
      </c>
      <c r="AO150" s="51">
        <v>22</v>
      </c>
    </row>
    <row r="151" spans="1:41" x14ac:dyDescent="0.6">
      <c r="C151" s="46" t="str">
        <f>IF(ISBLANK(Mitarbeitende!$A11),"",Mitarbeitende!$A11)</f>
        <v/>
      </c>
      <c r="D151" s="52" t="str">
        <f t="shared" si="58"/>
        <v/>
      </c>
      <c r="E151" s="86"/>
      <c r="F151" s="86"/>
      <c r="G151" s="89"/>
      <c r="H151" s="90"/>
      <c r="I151" s="149"/>
      <c r="J151" s="149"/>
      <c r="K151" s="149"/>
      <c r="L151" s="149"/>
      <c r="M151" s="149"/>
      <c r="N151" s="90"/>
      <c r="O151" s="90"/>
      <c r="P151" s="149"/>
      <c r="Q151" s="149"/>
      <c r="R151" s="149"/>
      <c r="S151" s="149"/>
      <c r="T151" s="149"/>
      <c r="U151" s="90"/>
      <c r="V151" s="90"/>
      <c r="W151" s="86"/>
      <c r="X151" s="86"/>
      <c r="Y151" s="86"/>
      <c r="Z151" s="86"/>
      <c r="AA151" s="86"/>
      <c r="AB151" s="90"/>
      <c r="AC151" s="90"/>
      <c r="AD151" s="86"/>
      <c r="AE151" s="86"/>
      <c r="AF151" s="86"/>
      <c r="AG151" s="86"/>
      <c r="AH151" s="86"/>
      <c r="AI151" s="90"/>
      <c r="AJ151" s="52" t="str">
        <f t="shared" si="53"/>
        <v/>
      </c>
      <c r="AK151" s="47" t="str">
        <f t="shared" si="54"/>
        <v/>
      </c>
      <c r="AL151" s="48" t="str">
        <f t="shared" si="55"/>
        <v/>
      </c>
      <c r="AM151" s="49" t="str">
        <f t="shared" si="56"/>
        <v/>
      </c>
      <c r="AN151" s="50" t="str">
        <f t="shared" si="57"/>
        <v/>
      </c>
      <c r="AO151" s="51">
        <v>22</v>
      </c>
    </row>
    <row r="152" spans="1:41" x14ac:dyDescent="0.6">
      <c r="C152" s="46" t="str">
        <f>IF(ISBLANK(Mitarbeitende!$A12),"",Mitarbeitende!$A12)</f>
        <v/>
      </c>
      <c r="D152" s="52" t="str">
        <f t="shared" si="58"/>
        <v/>
      </c>
      <c r="E152" s="86"/>
      <c r="F152" s="86"/>
      <c r="G152" s="89"/>
      <c r="H152" s="90"/>
      <c r="I152" s="149"/>
      <c r="J152" s="149"/>
      <c r="K152" s="149"/>
      <c r="L152" s="149"/>
      <c r="M152" s="149"/>
      <c r="N152" s="90"/>
      <c r="O152" s="90"/>
      <c r="P152" s="149"/>
      <c r="Q152" s="149"/>
      <c r="R152" s="149"/>
      <c r="S152" s="149"/>
      <c r="T152" s="149"/>
      <c r="U152" s="90"/>
      <c r="V152" s="90"/>
      <c r="W152" s="86"/>
      <c r="X152" s="86"/>
      <c r="Y152" s="86"/>
      <c r="Z152" s="86"/>
      <c r="AA152" s="86"/>
      <c r="AB152" s="90"/>
      <c r="AC152" s="90"/>
      <c r="AD152" s="86"/>
      <c r="AE152" s="86"/>
      <c r="AF152" s="86"/>
      <c r="AG152" s="86"/>
      <c r="AH152" s="86"/>
      <c r="AI152" s="90"/>
      <c r="AJ152" s="52" t="str">
        <f t="shared" si="53"/>
        <v/>
      </c>
      <c r="AK152" s="47" t="str">
        <f t="shared" si="54"/>
        <v/>
      </c>
      <c r="AL152" s="48" t="str">
        <f t="shared" si="55"/>
        <v/>
      </c>
      <c r="AM152" s="49" t="str">
        <f t="shared" si="56"/>
        <v/>
      </c>
      <c r="AN152" s="50" t="str">
        <f t="shared" si="57"/>
        <v/>
      </c>
      <c r="AO152" s="51">
        <v>22</v>
      </c>
    </row>
    <row r="153" spans="1:41" x14ac:dyDescent="0.6">
      <c r="A153" s="61"/>
      <c r="C153" s="27" t="s">
        <v>35</v>
      </c>
      <c r="D153" s="53"/>
      <c r="E153" s="29">
        <f>COUNTA(E143:E152)</f>
        <v>0</v>
      </c>
      <c r="F153" s="29">
        <f>COUNTA(F143:F152)</f>
        <v>0</v>
      </c>
      <c r="G153" s="30"/>
      <c r="H153" s="28"/>
      <c r="I153" s="29">
        <f>COUNTA(I143:I152)</f>
        <v>0</v>
      </c>
      <c r="J153" s="29">
        <f>COUNTA(J143:J152)</f>
        <v>0</v>
      </c>
      <c r="K153" s="29">
        <f>COUNTA(K143:K152)</f>
        <v>0</v>
      </c>
      <c r="L153" s="29">
        <f>COUNTA(L143:L152)</f>
        <v>0</v>
      </c>
      <c r="M153" s="29">
        <f>COUNTA(M143:M152)</f>
        <v>0</v>
      </c>
      <c r="N153" s="28"/>
      <c r="O153" s="28"/>
      <c r="P153" s="29">
        <f>COUNTA(P143:P152)</f>
        <v>0</v>
      </c>
      <c r="Q153" s="29">
        <f>COUNTA(Q143:Q152)</f>
        <v>0</v>
      </c>
      <c r="R153" s="29">
        <f>COUNTA(R143:R152)</f>
        <v>0</v>
      </c>
      <c r="S153" s="29">
        <f>COUNTA(S143:S152)</f>
        <v>0</v>
      </c>
      <c r="T153" s="29">
        <f>COUNTA(T143:T152)</f>
        <v>0</v>
      </c>
      <c r="U153" s="28"/>
      <c r="V153" s="28"/>
      <c r="W153" s="29">
        <f>COUNTA(W143:W152)</f>
        <v>0</v>
      </c>
      <c r="X153" s="29">
        <f>COUNTA(X143:X152)</f>
        <v>0</v>
      </c>
      <c r="Y153" s="29">
        <f>COUNTA(Y143:Y152)</f>
        <v>0</v>
      </c>
      <c r="Z153" s="29">
        <f>COUNTA(Z143:Z152)</f>
        <v>0</v>
      </c>
      <c r="AA153" s="29">
        <f>COUNTA(AA143:AA152)</f>
        <v>0</v>
      </c>
      <c r="AB153" s="28"/>
      <c r="AC153" s="28"/>
      <c r="AD153" s="29">
        <f>COUNTA(AD143:AD152)</f>
        <v>0</v>
      </c>
      <c r="AE153" s="29">
        <f>COUNTA(AE143:AE152)</f>
        <v>0</v>
      </c>
      <c r="AF153" s="29">
        <f>COUNTA(AF143:AF152)</f>
        <v>0</v>
      </c>
      <c r="AG153" s="29">
        <f>COUNTA(AG143:AG152)</f>
        <v>0</v>
      </c>
      <c r="AH153" s="29">
        <f>COUNTA(AH143:AH152)</f>
        <v>0</v>
      </c>
      <c r="AI153" s="28"/>
      <c r="AJ153" s="53"/>
    </row>
    <row r="155" spans="1:41" x14ac:dyDescent="0.6">
      <c r="A155" s="57"/>
      <c r="C155" s="54" t="s">
        <v>65</v>
      </c>
      <c r="D155" s="69"/>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23"/>
      <c r="AJ155" s="69"/>
      <c r="AK155" s="13" t="s">
        <v>20</v>
      </c>
      <c r="AL155" s="14" t="s">
        <v>21</v>
      </c>
      <c r="AM155" s="15" t="s">
        <v>22</v>
      </c>
      <c r="AN155" s="16" t="s">
        <v>23</v>
      </c>
      <c r="AO155" s="17" t="s">
        <v>24</v>
      </c>
    </row>
    <row r="156" spans="1:41" x14ac:dyDescent="0.6">
      <c r="C156" s="18" t="s">
        <v>25</v>
      </c>
      <c r="D156" s="18"/>
      <c r="E156" s="22">
        <v>1</v>
      </c>
      <c r="F156" s="21">
        <v>2</v>
      </c>
      <c r="G156" s="21">
        <v>3</v>
      </c>
      <c r="H156" s="21">
        <v>4</v>
      </c>
      <c r="I156" s="21">
        <v>5</v>
      </c>
      <c r="J156" s="21">
        <v>6</v>
      </c>
      <c r="K156" s="22">
        <v>7</v>
      </c>
      <c r="L156" s="22">
        <v>8</v>
      </c>
      <c r="M156" s="21">
        <v>9</v>
      </c>
      <c r="N156" s="21">
        <v>10</v>
      </c>
      <c r="O156" s="21">
        <v>11</v>
      </c>
      <c r="P156" s="21">
        <v>12</v>
      </c>
      <c r="Q156" s="21">
        <v>13</v>
      </c>
      <c r="R156" s="22">
        <v>14</v>
      </c>
      <c r="S156" s="22">
        <v>15</v>
      </c>
      <c r="T156" s="21">
        <v>16</v>
      </c>
      <c r="U156" s="21">
        <v>17</v>
      </c>
      <c r="V156" s="21">
        <v>18</v>
      </c>
      <c r="W156" s="21">
        <v>19</v>
      </c>
      <c r="X156" s="21">
        <v>20</v>
      </c>
      <c r="Y156" s="22">
        <v>21</v>
      </c>
      <c r="Z156" s="22">
        <v>22</v>
      </c>
      <c r="AA156" s="21">
        <v>23</v>
      </c>
      <c r="AB156" s="21">
        <v>24</v>
      </c>
      <c r="AC156" s="21">
        <v>25</v>
      </c>
      <c r="AD156" s="21">
        <v>26</v>
      </c>
      <c r="AE156" s="21">
        <v>27</v>
      </c>
      <c r="AF156" s="22">
        <v>28</v>
      </c>
      <c r="AG156" s="22">
        <v>29</v>
      </c>
      <c r="AH156" s="21">
        <v>30</v>
      </c>
      <c r="AI156" s="23"/>
      <c r="AJ156" s="18" t="s">
        <v>76</v>
      </c>
      <c r="AK156" s="59" t="s">
        <v>4</v>
      </c>
      <c r="AL156" s="59" t="s">
        <v>77</v>
      </c>
      <c r="AM156" s="59" t="s">
        <v>78</v>
      </c>
      <c r="AN156" s="59" t="s">
        <v>79</v>
      </c>
      <c r="AO156" s="59" t="s">
        <v>80</v>
      </c>
    </row>
    <row r="157" spans="1:41" x14ac:dyDescent="0.6">
      <c r="C157" s="18" t="s">
        <v>27</v>
      </c>
      <c r="D157" s="18"/>
      <c r="E157" s="25" t="s">
        <v>29</v>
      </c>
      <c r="F157" s="26" t="s">
        <v>30</v>
      </c>
      <c r="G157" s="26" t="s">
        <v>31</v>
      </c>
      <c r="H157" s="26" t="s">
        <v>32</v>
      </c>
      <c r="I157" s="26" t="s">
        <v>28</v>
      </c>
      <c r="J157" s="26" t="s">
        <v>33</v>
      </c>
      <c r="K157" s="25" t="s">
        <v>34</v>
      </c>
      <c r="L157" s="25" t="s">
        <v>29</v>
      </c>
      <c r="M157" s="26" t="s">
        <v>30</v>
      </c>
      <c r="N157" s="26" t="s">
        <v>31</v>
      </c>
      <c r="O157" s="26" t="s">
        <v>32</v>
      </c>
      <c r="P157" s="26" t="s">
        <v>28</v>
      </c>
      <c r="Q157" s="26" t="s">
        <v>33</v>
      </c>
      <c r="R157" s="25" t="s">
        <v>34</v>
      </c>
      <c r="S157" s="25" t="s">
        <v>29</v>
      </c>
      <c r="T157" s="26" t="s">
        <v>30</v>
      </c>
      <c r="U157" s="26" t="s">
        <v>31</v>
      </c>
      <c r="V157" s="26" t="s">
        <v>32</v>
      </c>
      <c r="W157" s="26" t="s">
        <v>28</v>
      </c>
      <c r="X157" s="26" t="s">
        <v>33</v>
      </c>
      <c r="Y157" s="25" t="s">
        <v>34</v>
      </c>
      <c r="Z157" s="25" t="s">
        <v>29</v>
      </c>
      <c r="AA157" s="26" t="s">
        <v>30</v>
      </c>
      <c r="AB157" s="26" t="s">
        <v>31</v>
      </c>
      <c r="AC157" s="26" t="s">
        <v>32</v>
      </c>
      <c r="AD157" s="26" t="s">
        <v>28</v>
      </c>
      <c r="AE157" s="26" t="s">
        <v>33</v>
      </c>
      <c r="AF157" s="25" t="s">
        <v>34</v>
      </c>
      <c r="AG157" s="25" t="s">
        <v>29</v>
      </c>
      <c r="AH157" s="26" t="s">
        <v>30</v>
      </c>
      <c r="AI157" s="23"/>
      <c r="AJ157" s="18" t="s">
        <v>59</v>
      </c>
      <c r="AK157" s="59" t="s">
        <v>81</v>
      </c>
      <c r="AL157" s="59" t="s">
        <v>81</v>
      </c>
      <c r="AM157" s="59" t="s">
        <v>82</v>
      </c>
      <c r="AN157" s="59" t="s">
        <v>83</v>
      </c>
      <c r="AO157" s="59" t="s">
        <v>84</v>
      </c>
    </row>
    <row r="158" spans="1:41" x14ac:dyDescent="0.6">
      <c r="A158" s="33"/>
      <c r="C158" s="46" t="str">
        <f>IF(ISBLANK(Mitarbeitende!$A3),"",Mitarbeitende!$A3)</f>
        <v>Hier Mitarbeiter eintragen</v>
      </c>
      <c r="D158" s="52">
        <f>AJ143</f>
        <v>-3</v>
      </c>
      <c r="E158" s="90"/>
      <c r="F158" s="86"/>
      <c r="G158" s="86"/>
      <c r="H158" s="86"/>
      <c r="I158" s="86"/>
      <c r="J158" s="86"/>
      <c r="K158" s="90"/>
      <c r="L158" s="90"/>
      <c r="M158" s="86"/>
      <c r="N158" s="86"/>
      <c r="O158" s="86"/>
      <c r="P158" s="86"/>
      <c r="Q158" s="86"/>
      <c r="R158" s="90"/>
      <c r="S158" s="90"/>
      <c r="T158" s="86"/>
      <c r="U158" s="86"/>
      <c r="V158" s="86"/>
      <c r="W158" s="86"/>
      <c r="X158" s="86"/>
      <c r="Y158" s="90"/>
      <c r="Z158" s="90"/>
      <c r="AA158" s="86"/>
      <c r="AB158" s="86"/>
      <c r="AC158" s="86"/>
      <c r="AD158" s="86"/>
      <c r="AE158" s="86"/>
      <c r="AF158" s="90"/>
      <c r="AG158" s="90"/>
      <c r="AH158" s="86"/>
      <c r="AI158" s="88"/>
      <c r="AJ158" s="52">
        <f t="shared" ref="AJ158:AJ167" si="59">IFERROR(D158-COUNTIF(E158:AI158,"U"),"")</f>
        <v>-3</v>
      </c>
      <c r="AK158" s="47">
        <f t="shared" ref="AK158:AK167" si="60">IF($C158="","",COUNTIF(E158:AH158,"U"))</f>
        <v>0</v>
      </c>
      <c r="AL158" s="48">
        <f t="shared" ref="AL158:AL167" si="61">IF($C158="","",COUNTIF(E158:AH158,"K"))</f>
        <v>0</v>
      </c>
      <c r="AM158" s="49">
        <f t="shared" ref="AM158:AM167" si="62">IF($C158="","",COUNTIF(E158:AH158,"S"))</f>
        <v>0</v>
      </c>
      <c r="AN158" s="50">
        <f t="shared" ref="AN158:AN167" si="63">IF($C158="","",COUNTIF(E158:AH158,"H"))</f>
        <v>0</v>
      </c>
      <c r="AO158" s="51">
        <v>21</v>
      </c>
    </row>
    <row r="159" spans="1:41" x14ac:dyDescent="0.6">
      <c r="C159" s="46" t="str">
        <f>IF(ISBLANK(Mitarbeitende!$A4),"",Mitarbeitende!$A4)</f>
        <v/>
      </c>
      <c r="D159" s="52" t="str">
        <f t="shared" ref="D159:D167" si="64">AJ144</f>
        <v/>
      </c>
      <c r="E159" s="90"/>
      <c r="F159" s="86"/>
      <c r="G159" s="86"/>
      <c r="H159" s="86"/>
      <c r="I159" s="86"/>
      <c r="J159" s="86"/>
      <c r="K159" s="90"/>
      <c r="L159" s="90"/>
      <c r="M159" s="86"/>
      <c r="N159" s="86"/>
      <c r="O159" s="86"/>
      <c r="P159" s="86"/>
      <c r="Q159" s="86"/>
      <c r="R159" s="90"/>
      <c r="S159" s="90"/>
      <c r="T159" s="86"/>
      <c r="U159" s="86"/>
      <c r="V159" s="86"/>
      <c r="W159" s="86"/>
      <c r="X159" s="86"/>
      <c r="Y159" s="90"/>
      <c r="Z159" s="90"/>
      <c r="AA159" s="86"/>
      <c r="AB159" s="86"/>
      <c r="AC159" s="86"/>
      <c r="AD159" s="86"/>
      <c r="AE159" s="86"/>
      <c r="AF159" s="90"/>
      <c r="AG159" s="90"/>
      <c r="AH159" s="86"/>
      <c r="AI159" s="88"/>
      <c r="AJ159" s="52" t="str">
        <f t="shared" si="59"/>
        <v/>
      </c>
      <c r="AK159" s="47" t="str">
        <f t="shared" si="60"/>
        <v/>
      </c>
      <c r="AL159" s="48" t="str">
        <f t="shared" si="61"/>
        <v/>
      </c>
      <c r="AM159" s="49" t="str">
        <f t="shared" si="62"/>
        <v/>
      </c>
      <c r="AN159" s="50" t="str">
        <f t="shared" si="63"/>
        <v/>
      </c>
      <c r="AO159" s="51">
        <v>21</v>
      </c>
    </row>
    <row r="160" spans="1:41" x14ac:dyDescent="0.6">
      <c r="C160" s="46" t="str">
        <f>IF(ISBLANK(Mitarbeitende!$A5),"",Mitarbeitende!$A5)</f>
        <v/>
      </c>
      <c r="D160" s="52" t="str">
        <f t="shared" si="64"/>
        <v/>
      </c>
      <c r="E160" s="90"/>
      <c r="F160" s="86"/>
      <c r="G160" s="86"/>
      <c r="H160" s="86"/>
      <c r="I160" s="86"/>
      <c r="J160" s="86"/>
      <c r="K160" s="90"/>
      <c r="L160" s="90"/>
      <c r="M160" s="86"/>
      <c r="N160" s="86"/>
      <c r="O160" s="86"/>
      <c r="P160" s="86"/>
      <c r="Q160" s="86"/>
      <c r="R160" s="90"/>
      <c r="S160" s="90"/>
      <c r="T160" s="86"/>
      <c r="U160" s="86"/>
      <c r="V160" s="86"/>
      <c r="W160" s="86"/>
      <c r="X160" s="86"/>
      <c r="Y160" s="90"/>
      <c r="Z160" s="90"/>
      <c r="AA160" s="86"/>
      <c r="AB160" s="86"/>
      <c r="AC160" s="86"/>
      <c r="AD160" s="86"/>
      <c r="AE160" s="86"/>
      <c r="AF160" s="90"/>
      <c r="AG160" s="90"/>
      <c r="AH160" s="86"/>
      <c r="AI160" s="88"/>
      <c r="AJ160" s="52" t="str">
        <f t="shared" si="59"/>
        <v/>
      </c>
      <c r="AK160" s="47" t="str">
        <f t="shared" si="60"/>
        <v/>
      </c>
      <c r="AL160" s="48" t="str">
        <f t="shared" si="61"/>
        <v/>
      </c>
      <c r="AM160" s="49" t="str">
        <f t="shared" si="62"/>
        <v/>
      </c>
      <c r="AN160" s="50" t="str">
        <f t="shared" si="63"/>
        <v/>
      </c>
      <c r="AO160" s="51">
        <v>21</v>
      </c>
    </row>
    <row r="161" spans="1:41" x14ac:dyDescent="0.6">
      <c r="C161" s="46" t="str">
        <f>IF(ISBLANK(Mitarbeitende!$A6),"",Mitarbeitende!$A6)</f>
        <v/>
      </c>
      <c r="D161" s="52" t="str">
        <f t="shared" si="64"/>
        <v/>
      </c>
      <c r="E161" s="90"/>
      <c r="F161" s="86"/>
      <c r="G161" s="86"/>
      <c r="H161" s="86"/>
      <c r="I161" s="86"/>
      <c r="J161" s="86"/>
      <c r="K161" s="90"/>
      <c r="L161" s="90"/>
      <c r="M161" s="86"/>
      <c r="N161" s="86"/>
      <c r="O161" s="86"/>
      <c r="P161" s="86"/>
      <c r="Q161" s="86"/>
      <c r="R161" s="90"/>
      <c r="S161" s="90"/>
      <c r="T161" s="86"/>
      <c r="U161" s="86"/>
      <c r="V161" s="86"/>
      <c r="W161" s="86"/>
      <c r="X161" s="86"/>
      <c r="Y161" s="90"/>
      <c r="Z161" s="90"/>
      <c r="AA161" s="86"/>
      <c r="AB161" s="86"/>
      <c r="AC161" s="86"/>
      <c r="AD161" s="86"/>
      <c r="AE161" s="86"/>
      <c r="AF161" s="90"/>
      <c r="AG161" s="90"/>
      <c r="AH161" s="86"/>
      <c r="AI161" s="88"/>
      <c r="AJ161" s="52" t="str">
        <f t="shared" si="59"/>
        <v/>
      </c>
      <c r="AK161" s="47" t="str">
        <f t="shared" si="60"/>
        <v/>
      </c>
      <c r="AL161" s="48" t="str">
        <f t="shared" si="61"/>
        <v/>
      </c>
      <c r="AM161" s="49" t="str">
        <f t="shared" si="62"/>
        <v/>
      </c>
      <c r="AN161" s="50" t="str">
        <f t="shared" si="63"/>
        <v/>
      </c>
      <c r="AO161" s="51">
        <v>21</v>
      </c>
    </row>
    <row r="162" spans="1:41" x14ac:dyDescent="0.6">
      <c r="C162" s="46" t="str">
        <f>IF(ISBLANK(Mitarbeitende!$A7),"",Mitarbeitende!$A7)</f>
        <v/>
      </c>
      <c r="D162" s="52" t="str">
        <f t="shared" si="64"/>
        <v/>
      </c>
      <c r="E162" s="90"/>
      <c r="F162" s="86"/>
      <c r="G162" s="86"/>
      <c r="H162" s="86"/>
      <c r="I162" s="86"/>
      <c r="J162" s="86"/>
      <c r="K162" s="90"/>
      <c r="L162" s="90"/>
      <c r="M162" s="86"/>
      <c r="N162" s="86"/>
      <c r="O162" s="86"/>
      <c r="P162" s="86"/>
      <c r="Q162" s="86"/>
      <c r="R162" s="90"/>
      <c r="S162" s="90"/>
      <c r="T162" s="86"/>
      <c r="U162" s="86"/>
      <c r="V162" s="86"/>
      <c r="W162" s="86"/>
      <c r="X162" s="86"/>
      <c r="Y162" s="90"/>
      <c r="Z162" s="90"/>
      <c r="AA162" s="86"/>
      <c r="AB162" s="86"/>
      <c r="AC162" s="86"/>
      <c r="AD162" s="86"/>
      <c r="AE162" s="86"/>
      <c r="AF162" s="90"/>
      <c r="AG162" s="90"/>
      <c r="AH162" s="86"/>
      <c r="AI162" s="88"/>
      <c r="AJ162" s="52" t="str">
        <f t="shared" si="59"/>
        <v/>
      </c>
      <c r="AK162" s="47" t="str">
        <f t="shared" si="60"/>
        <v/>
      </c>
      <c r="AL162" s="48" t="str">
        <f t="shared" si="61"/>
        <v/>
      </c>
      <c r="AM162" s="49" t="str">
        <f t="shared" si="62"/>
        <v/>
      </c>
      <c r="AN162" s="50" t="str">
        <f t="shared" si="63"/>
        <v/>
      </c>
      <c r="AO162" s="51">
        <v>21</v>
      </c>
    </row>
    <row r="163" spans="1:41" x14ac:dyDescent="0.6">
      <c r="C163" s="46" t="str">
        <f>IF(ISBLANK(Mitarbeitende!$A8),"",Mitarbeitende!$A8)</f>
        <v/>
      </c>
      <c r="D163" s="52" t="str">
        <f t="shared" si="64"/>
        <v/>
      </c>
      <c r="E163" s="90"/>
      <c r="F163" s="86"/>
      <c r="G163" s="86"/>
      <c r="H163" s="86"/>
      <c r="I163" s="86"/>
      <c r="J163" s="86"/>
      <c r="K163" s="90"/>
      <c r="L163" s="90"/>
      <c r="M163" s="86"/>
      <c r="N163" s="86"/>
      <c r="O163" s="86"/>
      <c r="P163" s="86"/>
      <c r="Q163" s="86"/>
      <c r="R163" s="90"/>
      <c r="S163" s="90"/>
      <c r="T163" s="86"/>
      <c r="U163" s="86"/>
      <c r="V163" s="86"/>
      <c r="W163" s="86"/>
      <c r="X163" s="86"/>
      <c r="Y163" s="90"/>
      <c r="Z163" s="90"/>
      <c r="AA163" s="86"/>
      <c r="AB163" s="86"/>
      <c r="AC163" s="86"/>
      <c r="AD163" s="86"/>
      <c r="AE163" s="86"/>
      <c r="AF163" s="90"/>
      <c r="AG163" s="90"/>
      <c r="AH163" s="86"/>
      <c r="AI163" s="88"/>
      <c r="AJ163" s="52" t="str">
        <f t="shared" si="59"/>
        <v/>
      </c>
      <c r="AK163" s="47" t="str">
        <f t="shared" si="60"/>
        <v/>
      </c>
      <c r="AL163" s="48" t="str">
        <f t="shared" si="61"/>
        <v/>
      </c>
      <c r="AM163" s="49" t="str">
        <f t="shared" si="62"/>
        <v/>
      </c>
      <c r="AN163" s="50" t="str">
        <f t="shared" si="63"/>
        <v/>
      </c>
      <c r="AO163" s="51">
        <v>21</v>
      </c>
    </row>
    <row r="164" spans="1:41" x14ac:dyDescent="0.6">
      <c r="C164" s="46" t="str">
        <f>IF(ISBLANK(Mitarbeitende!$A9),"",Mitarbeitende!$A9)</f>
        <v/>
      </c>
      <c r="D164" s="52" t="str">
        <f t="shared" si="64"/>
        <v/>
      </c>
      <c r="E164" s="90"/>
      <c r="F164" s="86"/>
      <c r="G164" s="86"/>
      <c r="H164" s="86"/>
      <c r="I164" s="86"/>
      <c r="J164" s="86"/>
      <c r="K164" s="90"/>
      <c r="L164" s="90"/>
      <c r="M164" s="86"/>
      <c r="N164" s="86"/>
      <c r="O164" s="86"/>
      <c r="P164" s="86"/>
      <c r="Q164" s="86"/>
      <c r="R164" s="90"/>
      <c r="S164" s="90"/>
      <c r="T164" s="86"/>
      <c r="U164" s="86"/>
      <c r="V164" s="86"/>
      <c r="W164" s="86"/>
      <c r="X164" s="86"/>
      <c r="Y164" s="90"/>
      <c r="Z164" s="90"/>
      <c r="AA164" s="86"/>
      <c r="AB164" s="86"/>
      <c r="AC164" s="86"/>
      <c r="AD164" s="86"/>
      <c r="AE164" s="86"/>
      <c r="AF164" s="90"/>
      <c r="AG164" s="90"/>
      <c r="AH164" s="86"/>
      <c r="AI164" s="88"/>
      <c r="AJ164" s="52" t="str">
        <f t="shared" si="59"/>
        <v/>
      </c>
      <c r="AK164" s="47" t="str">
        <f t="shared" si="60"/>
        <v/>
      </c>
      <c r="AL164" s="48" t="str">
        <f t="shared" si="61"/>
        <v/>
      </c>
      <c r="AM164" s="49" t="str">
        <f t="shared" si="62"/>
        <v/>
      </c>
      <c r="AN164" s="50" t="str">
        <f t="shared" si="63"/>
        <v/>
      </c>
      <c r="AO164" s="51">
        <v>21</v>
      </c>
    </row>
    <row r="165" spans="1:41" x14ac:dyDescent="0.6">
      <c r="C165" s="46" t="str">
        <f>IF(ISBLANK(Mitarbeitende!$A10),"",Mitarbeitende!$A10)</f>
        <v/>
      </c>
      <c r="D165" s="52" t="str">
        <f t="shared" si="64"/>
        <v/>
      </c>
      <c r="E165" s="90"/>
      <c r="F165" s="86"/>
      <c r="G165" s="86"/>
      <c r="H165" s="86"/>
      <c r="I165" s="86"/>
      <c r="J165" s="86"/>
      <c r="K165" s="90"/>
      <c r="L165" s="90"/>
      <c r="M165" s="86"/>
      <c r="N165" s="86"/>
      <c r="O165" s="86"/>
      <c r="P165" s="86"/>
      <c r="Q165" s="86"/>
      <c r="R165" s="90"/>
      <c r="S165" s="90"/>
      <c r="T165" s="86"/>
      <c r="U165" s="86"/>
      <c r="V165" s="86"/>
      <c r="W165" s="86"/>
      <c r="X165" s="86"/>
      <c r="Y165" s="90"/>
      <c r="Z165" s="90"/>
      <c r="AA165" s="86"/>
      <c r="AB165" s="86"/>
      <c r="AC165" s="86"/>
      <c r="AD165" s="86"/>
      <c r="AE165" s="86"/>
      <c r="AF165" s="90"/>
      <c r="AG165" s="90"/>
      <c r="AH165" s="86"/>
      <c r="AI165" s="88"/>
      <c r="AJ165" s="52" t="str">
        <f t="shared" si="59"/>
        <v/>
      </c>
      <c r="AK165" s="47" t="str">
        <f t="shared" si="60"/>
        <v/>
      </c>
      <c r="AL165" s="48" t="str">
        <f t="shared" si="61"/>
        <v/>
      </c>
      <c r="AM165" s="49" t="str">
        <f t="shared" si="62"/>
        <v/>
      </c>
      <c r="AN165" s="50" t="str">
        <f t="shared" si="63"/>
        <v/>
      </c>
      <c r="AO165" s="51">
        <v>21</v>
      </c>
    </row>
    <row r="166" spans="1:41" x14ac:dyDescent="0.6">
      <c r="C166" s="46" t="str">
        <f>IF(ISBLANK(Mitarbeitende!$A11),"",Mitarbeitende!$A11)</f>
        <v/>
      </c>
      <c r="D166" s="52" t="str">
        <f t="shared" si="64"/>
        <v/>
      </c>
      <c r="E166" s="90"/>
      <c r="F166" s="86"/>
      <c r="G166" s="86"/>
      <c r="H166" s="86"/>
      <c r="I166" s="86"/>
      <c r="J166" s="86"/>
      <c r="K166" s="90"/>
      <c r="L166" s="90"/>
      <c r="M166" s="86"/>
      <c r="N166" s="86"/>
      <c r="O166" s="86"/>
      <c r="P166" s="86"/>
      <c r="Q166" s="86"/>
      <c r="R166" s="90"/>
      <c r="S166" s="90"/>
      <c r="T166" s="86"/>
      <c r="U166" s="86"/>
      <c r="V166" s="86"/>
      <c r="W166" s="86"/>
      <c r="X166" s="86"/>
      <c r="Y166" s="90"/>
      <c r="Z166" s="90"/>
      <c r="AA166" s="86"/>
      <c r="AB166" s="86"/>
      <c r="AC166" s="86"/>
      <c r="AD166" s="86"/>
      <c r="AE166" s="86"/>
      <c r="AF166" s="90"/>
      <c r="AG166" s="90"/>
      <c r="AH166" s="86"/>
      <c r="AI166" s="88"/>
      <c r="AJ166" s="52" t="str">
        <f t="shared" si="59"/>
        <v/>
      </c>
      <c r="AK166" s="47" t="str">
        <f t="shared" si="60"/>
        <v/>
      </c>
      <c r="AL166" s="48" t="str">
        <f t="shared" si="61"/>
        <v/>
      </c>
      <c r="AM166" s="49" t="str">
        <f t="shared" si="62"/>
        <v/>
      </c>
      <c r="AN166" s="50" t="str">
        <f t="shared" si="63"/>
        <v/>
      </c>
      <c r="AO166" s="51">
        <v>21</v>
      </c>
    </row>
    <row r="167" spans="1:41" x14ac:dyDescent="0.6">
      <c r="C167" s="46" t="str">
        <f>IF(ISBLANK(Mitarbeitende!$A12),"",Mitarbeitende!$A12)</f>
        <v/>
      </c>
      <c r="D167" s="52" t="str">
        <f t="shared" si="64"/>
        <v/>
      </c>
      <c r="E167" s="90"/>
      <c r="F167" s="86"/>
      <c r="G167" s="86"/>
      <c r="H167" s="86"/>
      <c r="I167" s="86"/>
      <c r="J167" s="86"/>
      <c r="K167" s="90"/>
      <c r="L167" s="90"/>
      <c r="M167" s="86"/>
      <c r="N167" s="86"/>
      <c r="O167" s="86"/>
      <c r="P167" s="86"/>
      <c r="Q167" s="86"/>
      <c r="R167" s="90"/>
      <c r="S167" s="90"/>
      <c r="T167" s="86"/>
      <c r="U167" s="86"/>
      <c r="V167" s="86"/>
      <c r="W167" s="86"/>
      <c r="X167" s="86"/>
      <c r="Y167" s="90"/>
      <c r="Z167" s="90"/>
      <c r="AA167" s="86"/>
      <c r="AB167" s="86"/>
      <c r="AC167" s="86"/>
      <c r="AD167" s="86"/>
      <c r="AE167" s="86"/>
      <c r="AF167" s="90"/>
      <c r="AG167" s="90"/>
      <c r="AH167" s="86"/>
      <c r="AI167" s="88"/>
      <c r="AJ167" s="52" t="str">
        <f t="shared" si="59"/>
        <v/>
      </c>
      <c r="AK167" s="47" t="str">
        <f t="shared" si="60"/>
        <v/>
      </c>
      <c r="AL167" s="48" t="str">
        <f t="shared" si="61"/>
        <v/>
      </c>
      <c r="AM167" s="49" t="str">
        <f t="shared" si="62"/>
        <v/>
      </c>
      <c r="AN167" s="50" t="str">
        <f t="shared" si="63"/>
        <v/>
      </c>
      <c r="AO167" s="51">
        <v>21</v>
      </c>
    </row>
    <row r="168" spans="1:41" x14ac:dyDescent="0.6">
      <c r="A168" s="61"/>
      <c r="C168" s="27" t="s">
        <v>35</v>
      </c>
      <c r="D168" s="53"/>
      <c r="E168" s="28"/>
      <c r="F168" s="29">
        <f>COUNTA(F158:F167)</f>
        <v>0</v>
      </c>
      <c r="G168" s="29">
        <f>COUNTA(G158:G167)</f>
        <v>0</v>
      </c>
      <c r="H168" s="29">
        <f>COUNTA(H158:H167)</f>
        <v>0</v>
      </c>
      <c r="I168" s="29">
        <f>COUNTA(I158:I167)</f>
        <v>0</v>
      </c>
      <c r="J168" s="29">
        <f>COUNTA(J158:J167)</f>
        <v>0</v>
      </c>
      <c r="K168" s="28"/>
      <c r="L168" s="28"/>
      <c r="M168" s="29">
        <f>COUNTA(M158:M167)</f>
        <v>0</v>
      </c>
      <c r="N168" s="29">
        <f>COUNTA(N158:N167)</f>
        <v>0</v>
      </c>
      <c r="O168" s="29">
        <f>COUNTA(O158:O167)</f>
        <v>0</v>
      </c>
      <c r="P168" s="29">
        <f>COUNTA(P158:P167)</f>
        <v>0</v>
      </c>
      <c r="Q168" s="29">
        <f>COUNTA(Q158:Q167)</f>
        <v>0</v>
      </c>
      <c r="R168" s="28"/>
      <c r="S168" s="28"/>
      <c r="T168" s="29">
        <f>COUNTA(T158:T167)</f>
        <v>0</v>
      </c>
      <c r="U168" s="29">
        <f>COUNTA(U158:U167)</f>
        <v>0</v>
      </c>
      <c r="V168" s="29">
        <f>COUNTA(V158:V167)</f>
        <v>0</v>
      </c>
      <c r="W168" s="29">
        <f>COUNTA(W158:W167)</f>
        <v>0</v>
      </c>
      <c r="X168" s="29">
        <f>COUNTA(X158:X167)</f>
        <v>0</v>
      </c>
      <c r="Y168" s="28"/>
      <c r="Z168" s="28"/>
      <c r="AA168" s="29">
        <f>COUNTA(AA158:AA167)</f>
        <v>0</v>
      </c>
      <c r="AB168" s="29">
        <f>COUNTA(AB158:AB167)</f>
        <v>0</v>
      </c>
      <c r="AC168" s="29">
        <f>COUNTA(AC158:AC167)</f>
        <v>0</v>
      </c>
      <c r="AD168" s="29">
        <f>COUNTA(AD158:AD167)</f>
        <v>0</v>
      </c>
      <c r="AE168" s="29">
        <f>COUNTA(AE158:AE167)</f>
        <v>0</v>
      </c>
      <c r="AF168" s="28"/>
      <c r="AG168" s="28"/>
      <c r="AH168" s="29">
        <f>COUNTA(AH158:AH167)</f>
        <v>0</v>
      </c>
      <c r="AI168" s="23"/>
      <c r="AJ168" s="53"/>
    </row>
    <row r="170" spans="1:41" x14ac:dyDescent="0.6">
      <c r="A170" s="57"/>
      <c r="C170" s="37" t="s">
        <v>40</v>
      </c>
      <c r="D170" s="70"/>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70"/>
      <c r="AK170" s="13" t="s">
        <v>20</v>
      </c>
      <c r="AL170" s="14" t="s">
        <v>21</v>
      </c>
      <c r="AM170" s="15" t="s">
        <v>22</v>
      </c>
      <c r="AN170" s="16" t="s">
        <v>23</v>
      </c>
      <c r="AO170" s="17" t="s">
        <v>24</v>
      </c>
    </row>
    <row r="171" spans="1:41" x14ac:dyDescent="0.6">
      <c r="C171" s="18" t="s">
        <v>25</v>
      </c>
      <c r="D171" s="18"/>
      <c r="E171" s="21">
        <v>1</v>
      </c>
      <c r="F171" s="21">
        <v>2</v>
      </c>
      <c r="G171" s="21">
        <v>3</v>
      </c>
      <c r="H171" s="21">
        <v>4</v>
      </c>
      <c r="I171" s="22">
        <v>5</v>
      </c>
      <c r="J171" s="22">
        <v>6</v>
      </c>
      <c r="K171" s="21">
        <v>7</v>
      </c>
      <c r="L171" s="21">
        <v>8</v>
      </c>
      <c r="M171" s="21">
        <v>9</v>
      </c>
      <c r="N171" s="21">
        <v>10</v>
      </c>
      <c r="O171" s="21">
        <v>11</v>
      </c>
      <c r="P171" s="22">
        <v>12</v>
      </c>
      <c r="Q171" s="22">
        <v>13</v>
      </c>
      <c r="R171" s="21">
        <v>14</v>
      </c>
      <c r="S171" s="21">
        <v>15</v>
      </c>
      <c r="T171" s="21">
        <v>16</v>
      </c>
      <c r="U171" s="21">
        <v>17</v>
      </c>
      <c r="V171" s="21">
        <v>18</v>
      </c>
      <c r="W171" s="22">
        <v>19</v>
      </c>
      <c r="X171" s="22">
        <v>20</v>
      </c>
      <c r="Y171" s="21">
        <v>21</v>
      </c>
      <c r="Z171" s="21">
        <v>22</v>
      </c>
      <c r="AA171" s="147">
        <v>23</v>
      </c>
      <c r="AB171" s="147">
        <v>24</v>
      </c>
      <c r="AC171" s="19">
        <v>25</v>
      </c>
      <c r="AD171" s="19">
        <v>26</v>
      </c>
      <c r="AE171" s="22">
        <v>27</v>
      </c>
      <c r="AF171" s="147">
        <v>28</v>
      </c>
      <c r="AG171" s="147">
        <v>29</v>
      </c>
      <c r="AH171" s="147">
        <v>30</v>
      </c>
      <c r="AI171" s="147">
        <v>31</v>
      </c>
      <c r="AJ171" s="18" t="s">
        <v>76</v>
      </c>
      <c r="AK171" s="59" t="s">
        <v>4</v>
      </c>
      <c r="AL171" s="59" t="s">
        <v>77</v>
      </c>
      <c r="AM171" s="59" t="s">
        <v>78</v>
      </c>
      <c r="AN171" s="59" t="s">
        <v>79</v>
      </c>
      <c r="AO171" s="59" t="s">
        <v>80</v>
      </c>
    </row>
    <row r="172" spans="1:41" x14ac:dyDescent="0.6">
      <c r="C172" s="18" t="s">
        <v>27</v>
      </c>
      <c r="D172" s="18"/>
      <c r="E172" s="26" t="s">
        <v>31</v>
      </c>
      <c r="F172" s="26" t="s">
        <v>32</v>
      </c>
      <c r="G172" s="26" t="s">
        <v>28</v>
      </c>
      <c r="H172" s="26" t="s">
        <v>33</v>
      </c>
      <c r="I172" s="25" t="s">
        <v>34</v>
      </c>
      <c r="J172" s="25" t="s">
        <v>29</v>
      </c>
      <c r="K172" s="26" t="s">
        <v>30</v>
      </c>
      <c r="L172" s="26" t="s">
        <v>31</v>
      </c>
      <c r="M172" s="26" t="s">
        <v>32</v>
      </c>
      <c r="N172" s="26" t="s">
        <v>28</v>
      </c>
      <c r="O172" s="26" t="s">
        <v>33</v>
      </c>
      <c r="P172" s="25" t="s">
        <v>34</v>
      </c>
      <c r="Q172" s="25" t="s">
        <v>29</v>
      </c>
      <c r="R172" s="26" t="s">
        <v>30</v>
      </c>
      <c r="S172" s="26" t="s">
        <v>31</v>
      </c>
      <c r="T172" s="26" t="s">
        <v>32</v>
      </c>
      <c r="U172" s="26" t="s">
        <v>28</v>
      </c>
      <c r="V172" s="26" t="s">
        <v>33</v>
      </c>
      <c r="W172" s="25" t="s">
        <v>34</v>
      </c>
      <c r="X172" s="25" t="s">
        <v>29</v>
      </c>
      <c r="Y172" s="26" t="s">
        <v>30</v>
      </c>
      <c r="Z172" s="26" t="s">
        <v>31</v>
      </c>
      <c r="AA172" s="148" t="s">
        <v>32</v>
      </c>
      <c r="AB172" s="148" t="s">
        <v>28</v>
      </c>
      <c r="AC172" s="24" t="s">
        <v>33</v>
      </c>
      <c r="AD172" s="24" t="s">
        <v>34</v>
      </c>
      <c r="AE172" s="25" t="s">
        <v>29</v>
      </c>
      <c r="AF172" s="148" t="s">
        <v>30</v>
      </c>
      <c r="AG172" s="148" t="s">
        <v>31</v>
      </c>
      <c r="AH172" s="148" t="s">
        <v>32</v>
      </c>
      <c r="AI172" s="148" t="s">
        <v>28</v>
      </c>
      <c r="AJ172" s="18" t="s">
        <v>59</v>
      </c>
      <c r="AK172" s="59" t="s">
        <v>81</v>
      </c>
      <c r="AL172" s="59" t="s">
        <v>81</v>
      </c>
      <c r="AM172" s="59" t="s">
        <v>82</v>
      </c>
      <c r="AN172" s="59" t="s">
        <v>83</v>
      </c>
      <c r="AO172" s="59" t="s">
        <v>84</v>
      </c>
    </row>
    <row r="173" spans="1:41" x14ac:dyDescent="0.6">
      <c r="A173" s="33"/>
      <c r="C173" s="46" t="str">
        <f>IF(ISBLANK(Mitarbeitende!$A3),"",Mitarbeitende!$A3)</f>
        <v>Hier Mitarbeiter eintragen</v>
      </c>
      <c r="D173" s="52">
        <f>AJ158</f>
        <v>-3</v>
      </c>
      <c r="E173" s="86"/>
      <c r="F173" s="86"/>
      <c r="G173" s="86"/>
      <c r="H173" s="86"/>
      <c r="I173" s="90"/>
      <c r="J173" s="90"/>
      <c r="K173" s="86"/>
      <c r="L173" s="86"/>
      <c r="M173" s="86"/>
      <c r="N173" s="86"/>
      <c r="O173" s="86"/>
      <c r="P173" s="90"/>
      <c r="Q173" s="90"/>
      <c r="R173" s="86"/>
      <c r="S173" s="86"/>
      <c r="T173" s="86"/>
      <c r="U173" s="86"/>
      <c r="V173" s="86"/>
      <c r="W173" s="90"/>
      <c r="X173" s="90"/>
      <c r="Y173" s="86"/>
      <c r="Z173" s="86"/>
      <c r="AA173" s="149"/>
      <c r="AB173" s="149"/>
      <c r="AC173" s="89"/>
      <c r="AD173" s="89"/>
      <c r="AE173" s="90"/>
      <c r="AF173" s="149"/>
      <c r="AG173" s="149"/>
      <c r="AH173" s="149"/>
      <c r="AI173" s="149"/>
      <c r="AJ173" s="52">
        <f t="shared" ref="AJ173:AJ182" si="65">IFERROR(D173-COUNTIF(E173:AI173,"U"),"")</f>
        <v>-3</v>
      </c>
      <c r="AK173" s="47">
        <f t="shared" ref="AK173:AK182" si="66">IF($C173="","",COUNTIF(E173:AI173,"U"))</f>
        <v>0</v>
      </c>
      <c r="AL173" s="48">
        <f t="shared" ref="AL173:AL182" si="67">IF($C173="","",COUNTIF(E173:AI173,"K"))</f>
        <v>0</v>
      </c>
      <c r="AM173" s="49">
        <f t="shared" ref="AM173:AM182" si="68">IF($C173="","",COUNTIF(E173:AI173,"S"))</f>
        <v>0</v>
      </c>
      <c r="AN173" s="50">
        <f t="shared" ref="AN173:AN182" si="69">IF($C173="","",COUNTIF(E173:AI173,"H"))</f>
        <v>0</v>
      </c>
      <c r="AO173" s="51">
        <v>22</v>
      </c>
    </row>
    <row r="174" spans="1:41" x14ac:dyDescent="0.6">
      <c r="C174" s="46" t="str">
        <f>IF(ISBLANK(Mitarbeitende!$A4),"",Mitarbeitende!$A4)</f>
        <v/>
      </c>
      <c r="D174" s="52" t="str">
        <f t="shared" ref="D174:D182" si="70">AJ159</f>
        <v/>
      </c>
      <c r="E174" s="86"/>
      <c r="F174" s="86"/>
      <c r="G174" s="86"/>
      <c r="H174" s="86"/>
      <c r="I174" s="90"/>
      <c r="J174" s="90"/>
      <c r="K174" s="86"/>
      <c r="L174" s="86"/>
      <c r="M174" s="86"/>
      <c r="N174" s="86"/>
      <c r="O174" s="86"/>
      <c r="P174" s="90"/>
      <c r="Q174" s="90"/>
      <c r="R174" s="86"/>
      <c r="S174" s="86"/>
      <c r="T174" s="86"/>
      <c r="U174" s="86"/>
      <c r="V174" s="86"/>
      <c r="W174" s="90"/>
      <c r="X174" s="90"/>
      <c r="Y174" s="86"/>
      <c r="Z174" s="86"/>
      <c r="AA174" s="149"/>
      <c r="AB174" s="149"/>
      <c r="AC174" s="89"/>
      <c r="AD174" s="89"/>
      <c r="AE174" s="90"/>
      <c r="AF174" s="149"/>
      <c r="AG174" s="149"/>
      <c r="AH174" s="149"/>
      <c r="AI174" s="149"/>
      <c r="AJ174" s="52" t="str">
        <f t="shared" si="65"/>
        <v/>
      </c>
      <c r="AK174" s="47" t="str">
        <f t="shared" si="66"/>
        <v/>
      </c>
      <c r="AL174" s="48" t="str">
        <f t="shared" si="67"/>
        <v/>
      </c>
      <c r="AM174" s="49" t="str">
        <f t="shared" si="68"/>
        <v/>
      </c>
      <c r="AN174" s="50" t="str">
        <f t="shared" si="69"/>
        <v/>
      </c>
      <c r="AO174" s="51">
        <v>22</v>
      </c>
    </row>
    <row r="175" spans="1:41" x14ac:dyDescent="0.6">
      <c r="C175" s="46" t="str">
        <f>IF(ISBLANK(Mitarbeitende!$A5),"",Mitarbeitende!$A5)</f>
        <v/>
      </c>
      <c r="D175" s="52" t="str">
        <f t="shared" si="70"/>
        <v/>
      </c>
      <c r="E175" s="86"/>
      <c r="F175" s="86"/>
      <c r="G175" s="86"/>
      <c r="H175" s="86"/>
      <c r="I175" s="90"/>
      <c r="J175" s="90"/>
      <c r="K175" s="86"/>
      <c r="L175" s="86"/>
      <c r="M175" s="86"/>
      <c r="N175" s="86"/>
      <c r="O175" s="86"/>
      <c r="P175" s="90"/>
      <c r="Q175" s="90"/>
      <c r="R175" s="86"/>
      <c r="S175" s="86"/>
      <c r="T175" s="86"/>
      <c r="U175" s="86"/>
      <c r="V175" s="86"/>
      <c r="W175" s="90"/>
      <c r="X175" s="90"/>
      <c r="Y175" s="86"/>
      <c r="Z175" s="86"/>
      <c r="AA175" s="149"/>
      <c r="AB175" s="149"/>
      <c r="AC175" s="89"/>
      <c r="AD175" s="89"/>
      <c r="AE175" s="90"/>
      <c r="AF175" s="149"/>
      <c r="AG175" s="149"/>
      <c r="AH175" s="149"/>
      <c r="AI175" s="149"/>
      <c r="AJ175" s="52" t="str">
        <f t="shared" si="65"/>
        <v/>
      </c>
      <c r="AK175" s="47" t="str">
        <f t="shared" si="66"/>
        <v/>
      </c>
      <c r="AL175" s="48" t="str">
        <f t="shared" si="67"/>
        <v/>
      </c>
      <c r="AM175" s="49" t="str">
        <f t="shared" si="68"/>
        <v/>
      </c>
      <c r="AN175" s="50" t="str">
        <f t="shared" si="69"/>
        <v/>
      </c>
      <c r="AO175" s="51">
        <v>22</v>
      </c>
    </row>
    <row r="176" spans="1:41" x14ac:dyDescent="0.6">
      <c r="C176" s="46" t="str">
        <f>IF(ISBLANK(Mitarbeitende!$A6),"",Mitarbeitende!$A6)</f>
        <v/>
      </c>
      <c r="D176" s="52" t="str">
        <f t="shared" si="70"/>
        <v/>
      </c>
      <c r="E176" s="86"/>
      <c r="F176" s="86"/>
      <c r="G176" s="86"/>
      <c r="H176" s="86"/>
      <c r="I176" s="90"/>
      <c r="J176" s="90"/>
      <c r="K176" s="86"/>
      <c r="L176" s="86"/>
      <c r="M176" s="86"/>
      <c r="N176" s="86"/>
      <c r="O176" s="86"/>
      <c r="P176" s="90"/>
      <c r="Q176" s="90"/>
      <c r="R176" s="86"/>
      <c r="S176" s="86"/>
      <c r="T176" s="86"/>
      <c r="U176" s="86"/>
      <c r="V176" s="86"/>
      <c r="W176" s="90"/>
      <c r="X176" s="90"/>
      <c r="Y176" s="86"/>
      <c r="Z176" s="86"/>
      <c r="AA176" s="149"/>
      <c r="AB176" s="149"/>
      <c r="AC176" s="89"/>
      <c r="AD176" s="89"/>
      <c r="AE176" s="90"/>
      <c r="AF176" s="149"/>
      <c r="AG176" s="149"/>
      <c r="AH176" s="149"/>
      <c r="AI176" s="149"/>
      <c r="AJ176" s="52" t="str">
        <f t="shared" si="65"/>
        <v/>
      </c>
      <c r="AK176" s="47" t="str">
        <f t="shared" si="66"/>
        <v/>
      </c>
      <c r="AL176" s="48" t="str">
        <f t="shared" si="67"/>
        <v/>
      </c>
      <c r="AM176" s="49" t="str">
        <f t="shared" si="68"/>
        <v/>
      </c>
      <c r="AN176" s="50" t="str">
        <f t="shared" si="69"/>
        <v/>
      </c>
      <c r="AO176" s="51">
        <v>22</v>
      </c>
    </row>
    <row r="177" spans="1:41" x14ac:dyDescent="0.6">
      <c r="C177" s="46" t="str">
        <f>IF(ISBLANK(Mitarbeitende!$A7),"",Mitarbeitende!$A7)</f>
        <v/>
      </c>
      <c r="D177" s="52" t="str">
        <f t="shared" si="70"/>
        <v/>
      </c>
      <c r="E177" s="86"/>
      <c r="F177" s="86"/>
      <c r="G177" s="86"/>
      <c r="H177" s="86"/>
      <c r="I177" s="90"/>
      <c r="J177" s="90"/>
      <c r="K177" s="86"/>
      <c r="L177" s="86"/>
      <c r="M177" s="86"/>
      <c r="N177" s="86"/>
      <c r="O177" s="86"/>
      <c r="P177" s="90"/>
      <c r="Q177" s="90"/>
      <c r="R177" s="86"/>
      <c r="S177" s="86"/>
      <c r="T177" s="86"/>
      <c r="U177" s="86"/>
      <c r="V177" s="86"/>
      <c r="W177" s="90"/>
      <c r="X177" s="90"/>
      <c r="Y177" s="86"/>
      <c r="Z177" s="86"/>
      <c r="AA177" s="149"/>
      <c r="AB177" s="149"/>
      <c r="AC177" s="89"/>
      <c r="AD177" s="89"/>
      <c r="AE177" s="90"/>
      <c r="AF177" s="149"/>
      <c r="AG177" s="149"/>
      <c r="AH177" s="149"/>
      <c r="AI177" s="149"/>
      <c r="AJ177" s="52" t="str">
        <f t="shared" si="65"/>
        <v/>
      </c>
      <c r="AK177" s="47" t="str">
        <f t="shared" si="66"/>
        <v/>
      </c>
      <c r="AL177" s="48" t="str">
        <f t="shared" si="67"/>
        <v/>
      </c>
      <c r="AM177" s="49" t="str">
        <f t="shared" si="68"/>
        <v/>
      </c>
      <c r="AN177" s="50" t="str">
        <f t="shared" si="69"/>
        <v/>
      </c>
      <c r="AO177" s="51">
        <v>22</v>
      </c>
    </row>
    <row r="178" spans="1:41" x14ac:dyDescent="0.6">
      <c r="C178" s="46" t="str">
        <f>IF(ISBLANK(Mitarbeitende!$A8),"",Mitarbeitende!$A8)</f>
        <v/>
      </c>
      <c r="D178" s="52" t="str">
        <f t="shared" si="70"/>
        <v/>
      </c>
      <c r="E178" s="86"/>
      <c r="F178" s="86"/>
      <c r="G178" s="86"/>
      <c r="H178" s="86"/>
      <c r="I178" s="90"/>
      <c r="J178" s="90"/>
      <c r="K178" s="86"/>
      <c r="L178" s="86"/>
      <c r="M178" s="86"/>
      <c r="N178" s="86"/>
      <c r="O178" s="86"/>
      <c r="P178" s="90"/>
      <c r="Q178" s="90"/>
      <c r="R178" s="86"/>
      <c r="S178" s="86"/>
      <c r="T178" s="86"/>
      <c r="U178" s="86"/>
      <c r="V178" s="86"/>
      <c r="W178" s="90"/>
      <c r="X178" s="90"/>
      <c r="Y178" s="86"/>
      <c r="Z178" s="86"/>
      <c r="AA178" s="149"/>
      <c r="AB178" s="149"/>
      <c r="AC178" s="89"/>
      <c r="AD178" s="89"/>
      <c r="AE178" s="90"/>
      <c r="AF178" s="149"/>
      <c r="AG178" s="149"/>
      <c r="AH178" s="149"/>
      <c r="AI178" s="149"/>
      <c r="AJ178" s="52" t="str">
        <f t="shared" si="65"/>
        <v/>
      </c>
      <c r="AK178" s="47" t="str">
        <f t="shared" si="66"/>
        <v/>
      </c>
      <c r="AL178" s="48" t="str">
        <f t="shared" si="67"/>
        <v/>
      </c>
      <c r="AM178" s="49" t="str">
        <f t="shared" si="68"/>
        <v/>
      </c>
      <c r="AN178" s="50" t="str">
        <f t="shared" si="69"/>
        <v/>
      </c>
      <c r="AO178" s="51">
        <v>22</v>
      </c>
    </row>
    <row r="179" spans="1:41" x14ac:dyDescent="0.6">
      <c r="C179" s="46" t="str">
        <f>IF(ISBLANK(Mitarbeitende!$A9),"",Mitarbeitende!$A9)</f>
        <v/>
      </c>
      <c r="D179" s="52" t="str">
        <f t="shared" si="70"/>
        <v/>
      </c>
      <c r="E179" s="86"/>
      <c r="F179" s="86"/>
      <c r="G179" s="86"/>
      <c r="H179" s="86"/>
      <c r="I179" s="90"/>
      <c r="J179" s="90"/>
      <c r="K179" s="86"/>
      <c r="L179" s="86"/>
      <c r="M179" s="86"/>
      <c r="N179" s="86"/>
      <c r="O179" s="86"/>
      <c r="P179" s="90"/>
      <c r="Q179" s="90"/>
      <c r="R179" s="86"/>
      <c r="S179" s="86"/>
      <c r="T179" s="86"/>
      <c r="U179" s="86"/>
      <c r="V179" s="86"/>
      <c r="W179" s="90"/>
      <c r="X179" s="90"/>
      <c r="Y179" s="86"/>
      <c r="Z179" s="86"/>
      <c r="AA179" s="149"/>
      <c r="AB179" s="149"/>
      <c r="AC179" s="89"/>
      <c r="AD179" s="89"/>
      <c r="AE179" s="90"/>
      <c r="AF179" s="149"/>
      <c r="AG179" s="149"/>
      <c r="AH179" s="149"/>
      <c r="AI179" s="149"/>
      <c r="AJ179" s="52" t="str">
        <f t="shared" si="65"/>
        <v/>
      </c>
      <c r="AK179" s="47" t="str">
        <f t="shared" si="66"/>
        <v/>
      </c>
      <c r="AL179" s="48" t="str">
        <f t="shared" si="67"/>
        <v/>
      </c>
      <c r="AM179" s="49" t="str">
        <f t="shared" si="68"/>
        <v/>
      </c>
      <c r="AN179" s="50" t="str">
        <f t="shared" si="69"/>
        <v/>
      </c>
      <c r="AO179" s="51">
        <v>22</v>
      </c>
    </row>
    <row r="180" spans="1:41" x14ac:dyDescent="0.6">
      <c r="C180" s="46" t="str">
        <f>IF(ISBLANK(Mitarbeitende!$A10),"",Mitarbeitende!$A10)</f>
        <v/>
      </c>
      <c r="D180" s="52" t="str">
        <f t="shared" si="70"/>
        <v/>
      </c>
      <c r="E180" s="86"/>
      <c r="F180" s="86"/>
      <c r="G180" s="86"/>
      <c r="H180" s="86"/>
      <c r="I180" s="90"/>
      <c r="J180" s="90"/>
      <c r="K180" s="86"/>
      <c r="L180" s="86"/>
      <c r="M180" s="86"/>
      <c r="N180" s="86"/>
      <c r="O180" s="86"/>
      <c r="P180" s="90"/>
      <c r="Q180" s="90"/>
      <c r="R180" s="86"/>
      <c r="S180" s="86"/>
      <c r="T180" s="86"/>
      <c r="U180" s="86"/>
      <c r="V180" s="86"/>
      <c r="W180" s="90"/>
      <c r="X180" s="90"/>
      <c r="Y180" s="86"/>
      <c r="Z180" s="86"/>
      <c r="AA180" s="149"/>
      <c r="AB180" s="149"/>
      <c r="AC180" s="89"/>
      <c r="AD180" s="89"/>
      <c r="AE180" s="90"/>
      <c r="AF180" s="149"/>
      <c r="AG180" s="149"/>
      <c r="AH180" s="149"/>
      <c r="AI180" s="149"/>
      <c r="AJ180" s="52" t="str">
        <f t="shared" si="65"/>
        <v/>
      </c>
      <c r="AK180" s="47" t="str">
        <f t="shared" si="66"/>
        <v/>
      </c>
      <c r="AL180" s="48" t="str">
        <f t="shared" si="67"/>
        <v/>
      </c>
      <c r="AM180" s="49" t="str">
        <f t="shared" si="68"/>
        <v/>
      </c>
      <c r="AN180" s="50" t="str">
        <f t="shared" si="69"/>
        <v/>
      </c>
      <c r="AO180" s="51">
        <v>22</v>
      </c>
    </row>
    <row r="181" spans="1:41" x14ac:dyDescent="0.6">
      <c r="C181" s="46" t="str">
        <f>IF(ISBLANK(Mitarbeitende!$A11),"",Mitarbeitende!$A11)</f>
        <v/>
      </c>
      <c r="D181" s="52" t="str">
        <f t="shared" si="70"/>
        <v/>
      </c>
      <c r="E181" s="86"/>
      <c r="F181" s="86"/>
      <c r="G181" s="86"/>
      <c r="H181" s="86"/>
      <c r="I181" s="90"/>
      <c r="J181" s="90"/>
      <c r="K181" s="86"/>
      <c r="L181" s="86"/>
      <c r="M181" s="86"/>
      <c r="N181" s="86"/>
      <c r="O181" s="86"/>
      <c r="P181" s="90"/>
      <c r="Q181" s="90"/>
      <c r="R181" s="86"/>
      <c r="S181" s="86"/>
      <c r="T181" s="86"/>
      <c r="U181" s="86"/>
      <c r="V181" s="86"/>
      <c r="W181" s="90"/>
      <c r="X181" s="90"/>
      <c r="Y181" s="86"/>
      <c r="Z181" s="86"/>
      <c r="AA181" s="149"/>
      <c r="AB181" s="149"/>
      <c r="AC181" s="89"/>
      <c r="AD181" s="89"/>
      <c r="AE181" s="90"/>
      <c r="AF181" s="149"/>
      <c r="AG181" s="149"/>
      <c r="AH181" s="149"/>
      <c r="AI181" s="149"/>
      <c r="AJ181" s="52" t="str">
        <f t="shared" si="65"/>
        <v/>
      </c>
      <c r="AK181" s="47" t="str">
        <f t="shared" si="66"/>
        <v/>
      </c>
      <c r="AL181" s="48" t="str">
        <f t="shared" si="67"/>
        <v/>
      </c>
      <c r="AM181" s="49" t="str">
        <f t="shared" si="68"/>
        <v/>
      </c>
      <c r="AN181" s="50" t="str">
        <f t="shared" si="69"/>
        <v/>
      </c>
      <c r="AO181" s="51">
        <v>22</v>
      </c>
    </row>
    <row r="182" spans="1:41" x14ac:dyDescent="0.6">
      <c r="C182" s="46" t="str">
        <f>IF(ISBLANK(Mitarbeitende!$A12),"",Mitarbeitende!$A12)</f>
        <v/>
      </c>
      <c r="D182" s="52" t="str">
        <f t="shared" si="70"/>
        <v/>
      </c>
      <c r="E182" s="86"/>
      <c r="F182" s="86"/>
      <c r="G182" s="86"/>
      <c r="H182" s="86"/>
      <c r="I182" s="90"/>
      <c r="J182" s="90"/>
      <c r="K182" s="86"/>
      <c r="L182" s="86"/>
      <c r="M182" s="86"/>
      <c r="N182" s="86"/>
      <c r="O182" s="86"/>
      <c r="P182" s="90"/>
      <c r="Q182" s="90"/>
      <c r="R182" s="86"/>
      <c r="S182" s="86"/>
      <c r="T182" s="86"/>
      <c r="U182" s="86"/>
      <c r="V182" s="86"/>
      <c r="W182" s="90"/>
      <c r="X182" s="90"/>
      <c r="Y182" s="86"/>
      <c r="Z182" s="86"/>
      <c r="AA182" s="149"/>
      <c r="AB182" s="149"/>
      <c r="AC182" s="89"/>
      <c r="AD182" s="89"/>
      <c r="AE182" s="90"/>
      <c r="AF182" s="149"/>
      <c r="AG182" s="149"/>
      <c r="AH182" s="149"/>
      <c r="AI182" s="149"/>
      <c r="AJ182" s="52" t="str">
        <f t="shared" si="65"/>
        <v/>
      </c>
      <c r="AK182" s="47" t="str">
        <f t="shared" si="66"/>
        <v/>
      </c>
      <c r="AL182" s="48" t="str">
        <f t="shared" si="67"/>
        <v/>
      </c>
      <c r="AM182" s="49" t="str">
        <f t="shared" si="68"/>
        <v/>
      </c>
      <c r="AN182" s="50" t="str">
        <f t="shared" si="69"/>
        <v/>
      </c>
      <c r="AO182" s="51">
        <v>22</v>
      </c>
    </row>
    <row r="183" spans="1:41" x14ac:dyDescent="0.6">
      <c r="A183" s="61"/>
      <c r="C183" s="27" t="s">
        <v>35</v>
      </c>
      <c r="D183" s="53"/>
      <c r="E183" s="29">
        <f>COUNTA(E173:E182)</f>
        <v>0</v>
      </c>
      <c r="F183" s="29">
        <f>COUNTA(F173:F182)</f>
        <v>0</v>
      </c>
      <c r="G183" s="29">
        <f>COUNTA(G173:G182)</f>
        <v>0</v>
      </c>
      <c r="H183" s="29">
        <f>COUNTA(H173:H182)</f>
        <v>0</v>
      </c>
      <c r="I183" s="28"/>
      <c r="J183" s="28"/>
      <c r="K183" s="29">
        <f>COUNTA(K173:K182)</f>
        <v>0</v>
      </c>
      <c r="L183" s="29">
        <f>COUNTA(L173:L182)</f>
        <v>0</v>
      </c>
      <c r="M183" s="29">
        <f>COUNTA(M173:M182)</f>
        <v>0</v>
      </c>
      <c r="N183" s="29">
        <f>COUNTA(N173:N182)</f>
        <v>0</v>
      </c>
      <c r="O183" s="29">
        <f>COUNTA(O173:O182)</f>
        <v>0</v>
      </c>
      <c r="P183" s="28"/>
      <c r="Q183" s="28"/>
      <c r="R183" s="29">
        <f>COUNTA(R173:R182)</f>
        <v>0</v>
      </c>
      <c r="S183" s="29">
        <f>COUNTA(S173:S182)</f>
        <v>0</v>
      </c>
      <c r="T183" s="29">
        <f>COUNTA(T173:T182)</f>
        <v>0</v>
      </c>
      <c r="U183" s="29">
        <f>COUNTA(U173:U182)</f>
        <v>0</v>
      </c>
      <c r="V183" s="29">
        <f>COUNTA(V173:V182)</f>
        <v>0</v>
      </c>
      <c r="W183" s="28"/>
      <c r="X183" s="28"/>
      <c r="Y183" s="29">
        <f>COUNTA(Y173:Y182)</f>
        <v>0</v>
      </c>
      <c r="Z183" s="29">
        <f>COUNTA(Z173:Z182)</f>
        <v>0</v>
      </c>
      <c r="AA183" s="29">
        <f>COUNTA(AA173:AA182)</f>
        <v>0</v>
      </c>
      <c r="AB183" s="29">
        <f>COUNTA(AB173:AB182)</f>
        <v>0</v>
      </c>
      <c r="AC183" s="30"/>
      <c r="AD183" s="30"/>
      <c r="AE183" s="28"/>
      <c r="AF183" s="29">
        <f>COUNTA(AF173:AF182)</f>
        <v>0</v>
      </c>
      <c r="AG183" s="29">
        <f>COUNTA(AG173:AG182)</f>
        <v>0</v>
      </c>
      <c r="AH183" s="29">
        <f>COUNTA(AH173:AH182)</f>
        <v>0</v>
      </c>
      <c r="AI183" s="29">
        <f>COUNTA(AI173:AI182)</f>
        <v>0</v>
      </c>
      <c r="AJ183" s="53"/>
    </row>
    <row r="186" spans="1:41" ht="32.049999999999997" customHeight="1" x14ac:dyDescent="0.6"/>
    <row r="187" spans="1:41" ht="6" customHeight="1" x14ac:dyDescent="0.6"/>
    <row r="188" spans="1:41" ht="6" customHeight="1" x14ac:dyDescent="0.6"/>
    <row r="189" spans="1:41" ht="22" customHeight="1" x14ac:dyDescent="0.6"/>
    <row r="190" spans="1:41" ht="22" customHeight="1" x14ac:dyDescent="0.6"/>
    <row r="191" spans="1:41" ht="22" customHeight="1" x14ac:dyDescent="0.6"/>
    <row r="192" spans="1:41" ht="22" customHeight="1" x14ac:dyDescent="0.6"/>
    <row r="193" ht="22" customHeight="1" x14ac:dyDescent="0.6"/>
    <row r="194" ht="22" customHeight="1" x14ac:dyDescent="0.6"/>
    <row r="195" ht="22" customHeight="1" x14ac:dyDescent="0.6"/>
    <row r="197" ht="28" customHeight="1" x14ac:dyDescent="0.6"/>
    <row r="198" ht="22" customHeight="1" x14ac:dyDescent="0.6"/>
    <row r="199" ht="22" customHeight="1" x14ac:dyDescent="0.6"/>
    <row r="200" ht="22" customHeight="1" x14ac:dyDescent="0.6"/>
    <row r="201" ht="22" customHeight="1" x14ac:dyDescent="0.6"/>
    <row r="202" ht="22" customHeight="1" x14ac:dyDescent="0.6"/>
    <row r="203" ht="22" customHeight="1" x14ac:dyDescent="0.6"/>
    <row r="204" ht="22" customHeight="1" x14ac:dyDescent="0.6"/>
    <row r="205" ht="22" customHeight="1" x14ac:dyDescent="0.6"/>
    <row r="207" ht="26.05" customHeight="1" x14ac:dyDescent="0.6"/>
  </sheetData>
  <conditionalFormatting sqref="E7:AI17 E23:AI32 E38:AI47 E53:AI62 E68:AI77 E83:AI92 E98:AI107 E113:AI122 E128:AI137 E143:AI152 E158:AI167 E173:AI182">
    <cfRule type="cellIs" dxfId="3" priority="1" operator="equal">
      <formula>"U"</formula>
    </cfRule>
    <cfRule type="cellIs" dxfId="2" priority="2" operator="equal">
      <formula>"K"</formula>
    </cfRule>
    <cfRule type="cellIs" dxfId="1" priority="3" operator="equal">
      <formula>"S"</formula>
    </cfRule>
    <cfRule type="cellIs" dxfId="0" priority="4" operator="equal">
      <formula>"H"</formula>
    </cfRule>
  </conditionalFormatting>
  <dataValidations count="2">
    <dataValidation type="list" allowBlank="1" showInputMessage="1" showErrorMessage="1" errorTitle="Ungültige Eingabe" error="Bitte nur U (Urlaub), K (Krank), S (Sonderurlaub) oder H (Homeoffice) eingeben." sqref="E173:AI182 E158:AI167 E143:AI152 E128:AI137 E113:AI122 E98:AI107 E83:AI92 E68:AI77 E53:AI62 E38:AI47 E23:AI32 E7:AI17" xr:uid="{C4B2E968-3B90-4799-847A-0DDF58146257}">
      <formula1>"U,K,S,H"</formula1>
    </dataValidation>
    <dataValidation allowBlank="1" showInputMessage="1" showErrorMessage="1" errorTitle="Ungültige Eingabe" error="Bitte nur U (Urlaub), K (Krank), S (Sonderurlaub) oder H (Homeoffice) eingeben." sqref="AJ1:AJ1048576" xr:uid="{B022176A-4072-4E41-BFA8-BD79CAE77232}"/>
  </dataValidations>
  <pageMargins left="0.23622047244094491" right="0.23622047244094491" top="0.74803149606299213" bottom="0.74803149606299213" header="0.31496062992125984" footer="0.31496062992125984"/>
  <pageSetup paperSize="9" scale="61" fitToHeight="0" orientation="landscape" r:id="rId1"/>
  <headerFooter>
    <oddFooter>&amp;LSeite &amp;P von &amp;N&amp;R&amp;D</oddFooter>
  </headerFooter>
  <rowBreaks count="4" manualBreakCount="4">
    <brk id="34" min="2" max="38" man="1"/>
    <brk id="78" min="2" max="38" man="1"/>
    <brk id="123" min="2" max="38" man="1"/>
    <brk id="168" min="2" max="3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DBA59FC2969542A307C16EB6FB450C" ma:contentTypeVersion="15" ma:contentTypeDescription="Ein neues Dokument erstellen." ma:contentTypeScope="" ma:versionID="f718c9beb3e14d3247cc2228bfcd0dab">
  <xsd:schema xmlns:xsd="http://www.w3.org/2001/XMLSchema" xmlns:xs="http://www.w3.org/2001/XMLSchema" xmlns:p="http://schemas.microsoft.com/office/2006/metadata/properties" xmlns:ns2="73d1abfe-66e5-43ec-9c70-2f29a94a9eb1" xmlns:ns3="5a804be6-7708-4134-a944-a2c0c2040b87" targetNamespace="http://schemas.microsoft.com/office/2006/metadata/properties" ma:root="true" ma:fieldsID="51fde9803cf20db644c3a9f1d8957762" ns2:_="" ns3:_="">
    <xsd:import namespace="73d1abfe-66e5-43ec-9c70-2f29a94a9eb1"/>
    <xsd:import namespace="5a804be6-7708-4134-a944-a2c0c2040b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1abfe-66e5-43ec-9c70-2f29a94a9e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88892a1-18b1-4f7a-82d7-0763438a1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04be6-7708-4134-a944-a2c0c2040b8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bbd90907-a902-4ee3-a579-0017d8fe34fc}" ma:internalName="TaxCatchAll" ma:showField="CatchAllData" ma:web="5a804be6-7708-4134-a944-a2c0c2040b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a804be6-7708-4134-a944-a2c0c2040b87" xsi:nil="true"/>
    <lcf76f155ced4ddcb4097134ff3c332f xmlns="73d1abfe-66e5-43ec-9c70-2f29a94a9e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5716A8-79DF-4AC9-8253-F59B3F94F731}">
  <ds:schemaRefs>
    <ds:schemaRef ds:uri="http://schemas.microsoft.com/sharepoint/v3/contenttype/forms"/>
  </ds:schemaRefs>
</ds:datastoreItem>
</file>

<file path=customXml/itemProps2.xml><?xml version="1.0" encoding="utf-8"?>
<ds:datastoreItem xmlns:ds="http://schemas.openxmlformats.org/officeDocument/2006/customXml" ds:itemID="{9993C9E8-C07E-4FF4-B726-B4F454FF1B56}">
  <ds:schemaRefs>
    <ds:schemaRef ds:uri="http://schemas.microsoft.com/office/2006/metadata/contentType"/>
    <ds:schemaRef ds:uri="http://schemas.microsoft.com/office/2006/metadata/properties/metaAttributes"/>
    <ds:schemaRef ds:uri="http://www.w3.org/2000/xmlns/"/>
    <ds:schemaRef ds:uri="http://www.w3.org/2001/XMLSchema"/>
    <ds:schemaRef ds:uri="73d1abfe-66e5-43ec-9c70-2f29a94a9eb1"/>
    <ds:schemaRef ds:uri="5a804be6-7708-4134-a944-a2c0c2040b8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99E574-D4D7-496B-86ED-29BB96E2C488}">
  <ds:schemaRefs>
    <ds:schemaRef ds:uri="http://www.w3.org/XML/1998/namespace"/>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microsoft.com/office/2006/metadata/properties"/>
    <ds:schemaRef ds:uri="73d1abfe-66e5-43ec-9c70-2f29a94a9eb1"/>
    <ds:schemaRef ds:uri="http://schemas.openxmlformats.org/package/2006/metadata/core-properties"/>
    <ds:schemaRef ds:uri="5a804be6-7708-4134-a944-a2c0c2040b8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Anleitung</vt:lpstr>
      <vt:lpstr>Feiertage Hessen 2026</vt:lpstr>
      <vt:lpstr>Ferien &amp; Brückentage 2026</vt:lpstr>
      <vt:lpstr>Mitarbeitende</vt:lpstr>
      <vt:lpstr>Übersicht</vt:lpstr>
      <vt:lpstr>2026</vt:lpstr>
      <vt:lpstr>'2026'!Druckbereich</vt:lpstr>
      <vt:lpstr>'2026'!Drucktitel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Urlaubsplaner</dc:title>
  <dc:subject/>
  <dc:creator>jan.rossmann@mein-blindenfuehrhund.de</dc:creator>
  <cp:keywords/>
  <dc:description/>
  <cp:lastModifiedBy>Domenic Berger</cp:lastModifiedBy>
  <cp:revision/>
  <cp:lastPrinted>2026-02-14T15:26:39Z</cp:lastPrinted>
  <dcterms:created xsi:type="dcterms:W3CDTF">2013-05-02T19:15:57Z</dcterms:created>
  <dcterms:modified xsi:type="dcterms:W3CDTF">2026-02-18T18:50:53Z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0x0101009DDBA59FC2969542A307C16EB6FB450C</vt:lpwstr>
  </property>
  <property fmtid="{D5CDD505-2E9C-101B-9397-08002B2CF9AE}" pid="3" name="MediaServiceImageTags">
    <vt:lpwstr/>
  </property>
</Properties>
</file>